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bdelkarim\Desktop\2025\ملف إحتساب نسبة المساحات الخضراء لسنة 2024\"/>
    </mc:Choice>
  </mc:AlternateContent>
  <bookViews>
    <workbookView xWindow="0" yWindow="0" windowWidth="19200" windowHeight="10035"/>
  </bookViews>
  <sheets>
    <sheet name="tableau taux EV" sheetId="1" r:id="rId1"/>
    <sheet name="arbres alignement" sheetId="3" r:id="rId2"/>
    <sheet name="arbres isolés" sheetId="2" r:id="rId3"/>
    <sheet name="EV surfaciques" sheetId="4" r:id="rId4"/>
  </sheets>
  <definedNames>
    <definedName name="_xlnm._FilterDatabase" localSheetId="2" hidden="1">'arbres isolés'!$C$1:$C$58</definedName>
  </definedNames>
  <calcPr calcId="162913"/>
</workbook>
</file>

<file path=xl/calcChain.xml><?xml version="1.0" encoding="utf-8"?>
<calcChain xmlns="http://schemas.openxmlformats.org/spreadsheetml/2006/main">
  <c r="D67" i="4" l="1"/>
  <c r="E59" i="2" l="1"/>
  <c r="E95" i="3"/>
  <c r="E94" i="3"/>
  <c r="B7" i="1" l="1"/>
  <c r="C7" i="1"/>
  <c r="E7" i="1"/>
  <c r="B12" i="1"/>
  <c r="B14" i="1" s="1"/>
  <c r="D12" i="1"/>
  <c r="D14" i="1" s="1"/>
  <c r="B17" i="1"/>
  <c r="B9" i="1" l="1"/>
  <c r="B15" i="1"/>
  <c r="B19" i="1" s="1"/>
  <c r="B21" i="1" s="1"/>
</calcChain>
</file>

<file path=xl/sharedStrings.xml><?xml version="1.0" encoding="utf-8"?>
<sst xmlns="http://schemas.openxmlformats.org/spreadsheetml/2006/main" count="505" uniqueCount="62">
  <si>
    <t>Type d’espace vert considéré</t>
  </si>
  <si>
    <r>
      <t>Surface (m</t>
    </r>
    <r>
      <rPr>
        <b/>
        <vertAlign val="superscript"/>
        <sz val="12"/>
        <color indexed="8"/>
        <rFont val="Calibri"/>
        <family val="2"/>
      </rPr>
      <t>2</t>
    </r>
    <r>
      <rPr>
        <b/>
        <sz val="12"/>
        <color indexed="8"/>
        <rFont val="Calibri"/>
        <family val="2"/>
      </rPr>
      <t>)</t>
    </r>
  </si>
  <si>
    <t>Arbres isolés</t>
  </si>
  <si>
    <t>Nombre d'arbres isolés</t>
  </si>
  <si>
    <t>Ratio (m²/arbre)</t>
  </si>
  <si>
    <t>Surface arbres isolés (m²)</t>
  </si>
  <si>
    <t>Arbres d’alignement</t>
  </si>
  <si>
    <t xml:space="preserve">Type d'alignement </t>
  </si>
  <si>
    <t>Dense</t>
  </si>
  <si>
    <t>Longueur (m)</t>
  </si>
  <si>
    <t>Ratio  m²/1km</t>
  </si>
  <si>
    <t xml:space="preserve">Surface par type d'alignement (m²) </t>
  </si>
  <si>
    <t>Surface arbres alignement (m²)</t>
  </si>
  <si>
    <t>EV surfacique</t>
  </si>
  <si>
    <t>Surface  EV surfaciques (m²)</t>
  </si>
  <si>
    <t>Surface total EV (m²)</t>
  </si>
  <si>
    <t>Taux EV existants aménagés (m²/habitant)</t>
  </si>
  <si>
    <t>N°</t>
  </si>
  <si>
    <t>Taille</t>
  </si>
  <si>
    <t>Rue</t>
  </si>
  <si>
    <t>Moyenne</t>
  </si>
  <si>
    <t>Petite</t>
  </si>
  <si>
    <t>Grande</t>
  </si>
  <si>
    <t>Cité 14 Janvier</t>
  </si>
  <si>
    <t>Cité Republique</t>
  </si>
  <si>
    <t>Cité Sabrine</t>
  </si>
  <si>
    <t>Boulevard de l'environnement</t>
  </si>
  <si>
    <t>Rue El Imam Sahnoun</t>
  </si>
  <si>
    <t>Avenue de la Republique</t>
  </si>
  <si>
    <t>Avenue de la Liberté</t>
  </si>
  <si>
    <t>Rue Ibn Nafaa</t>
  </si>
  <si>
    <t>Avenue 7 Novembre</t>
  </si>
  <si>
    <t>Rue Ibn Arafa</t>
  </si>
  <si>
    <t>Rue Ibn Jazzar</t>
  </si>
  <si>
    <t>Avenue Farhat Hached</t>
  </si>
  <si>
    <t>Rue de Palestine</t>
  </si>
  <si>
    <t>Clôture</t>
  </si>
  <si>
    <t>Nom</t>
  </si>
  <si>
    <t>Type</t>
  </si>
  <si>
    <t>Peu dense</t>
  </si>
  <si>
    <t>Cité 7 Novembre</t>
  </si>
  <si>
    <t>Lieu</t>
  </si>
  <si>
    <t>Boulevard de l'Environnement</t>
  </si>
  <si>
    <t>Rue El Imama Sahnoun</t>
  </si>
  <si>
    <t>Rue Hedi Chaker</t>
  </si>
  <si>
    <t>Rue El Bassatine</t>
  </si>
  <si>
    <t>Nombre</t>
  </si>
  <si>
    <t>Nom/Lieu</t>
  </si>
  <si>
    <t>Arbre isolé</t>
  </si>
  <si>
    <t>dense</t>
  </si>
  <si>
    <t>peu dense</t>
  </si>
  <si>
    <t>Surface (m²)</t>
  </si>
  <si>
    <t>Taille d’arbres isolés</t>
  </si>
  <si>
    <t>Longueur Totale arbres d'alignement peu denses (ml)</t>
  </si>
  <si>
    <t>Longueur Totale arbres d'alignement  denses (ml)</t>
  </si>
  <si>
    <t>Total Arbres isolés</t>
  </si>
  <si>
    <t>Surface totale (m2)</t>
  </si>
  <si>
    <t>TABLEAU DES ESPECES VERTS TOTAUX</t>
  </si>
  <si>
    <t>TABLEAU DES ARBRES D'ALIGNEMENT</t>
  </si>
  <si>
    <t>TABLEAU DES ARBRES ISOLES</t>
  </si>
  <si>
    <t>TABLEAU DES ESPACES VERTS SURFACIQUES</t>
  </si>
  <si>
    <t>Population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</si>
</sst>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;[Red]0.0"/>
  </numFmts>
  <fonts count="8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vertAlign val="superscript"/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E0B3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3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horizontal="center" vertical="center"/>
    </xf>
    <xf numFmtId="1" fontId="0" fillId="0" borderId="0" xfId="0" applyNumberFormat="1"/>
    <xf numFmtId="1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2" fontId="0" fillId="0" borderId="0" xfId="0" applyNumberForma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1" fontId="0" fillId="0" borderId="10" xfId="0" applyNumberFormat="1" applyFill="1" applyBorder="1" applyAlignment="1">
      <alignment horizontal="center" vertical="center"/>
    </xf>
    <xf numFmtId="1" fontId="0" fillId="0" borderId="10" xfId="0" applyNumberFormat="1" applyFill="1" applyBorder="1"/>
    <xf numFmtId="2" fontId="0" fillId="0" borderId="10" xfId="0" applyNumberFormat="1" applyFill="1" applyBorder="1"/>
    <xf numFmtId="0" fontId="0" fillId="0" borderId="0" xfId="0"/>
    <xf numFmtId="1" fontId="3" fillId="0" borderId="10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0" xfId="0" applyNumberFormat="1" applyBorder="1"/>
    <xf numFmtId="2" fontId="0" fillId="0" borderId="10" xfId="0" applyNumberFormat="1" applyBorder="1"/>
    <xf numFmtId="0" fontId="3" fillId="0" borderId="10" xfId="0" applyFont="1" applyBorder="1" applyAlignment="1">
      <alignment horizontal="center" vertical="center"/>
    </xf>
    <xf numFmtId="2" fontId="3" fillId="0" borderId="10" xfId="0" applyNumberFormat="1" applyFont="1" applyBorder="1"/>
    <xf numFmtId="2" fontId="3" fillId="0" borderId="11" xfId="0" applyNumberFormat="1" applyFont="1" applyBorder="1"/>
    <xf numFmtId="1" fontId="0" fillId="0" borderId="10" xfId="0" applyNumberFormat="1" applyBorder="1" applyAlignment="1">
      <alignment horizontal="center"/>
    </xf>
    <xf numFmtId="1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3" fillId="0" borderId="10" xfId="0" applyNumberFormat="1" applyFont="1" applyBorder="1" applyAlignment="1">
      <alignment horizontal="center"/>
    </xf>
    <xf numFmtId="0" fontId="0" fillId="0" borderId="0" xfId="0" applyFill="1" applyAlignment="1">
      <alignment horizontal="center"/>
    </xf>
    <xf numFmtId="4" fontId="3" fillId="0" borderId="10" xfId="0" applyNumberFormat="1" applyFont="1" applyBorder="1"/>
    <xf numFmtId="0" fontId="3" fillId="0" borderId="0" xfId="0" applyFont="1"/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3" fontId="5" fillId="5" borderId="5" xfId="0" applyNumberFormat="1" applyFont="1" applyFill="1" applyBorder="1" applyAlignment="1">
      <alignment horizontal="center" vertical="center"/>
    </xf>
    <xf numFmtId="3" fontId="5" fillId="5" borderId="7" xfId="0" applyNumberFormat="1" applyFont="1" applyFill="1" applyBorder="1" applyAlignment="1">
      <alignment horizontal="center" vertical="center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2" borderId="6" xfId="0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3" fontId="5" fillId="5" borderId="6" xfId="0" applyNumberFormat="1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/>
    </xf>
    <xf numFmtId="3" fontId="5" fillId="3" borderId="6" xfId="0" applyNumberFormat="1" applyFont="1" applyFill="1" applyBorder="1" applyAlignment="1">
      <alignment horizontal="center" vertical="center"/>
    </xf>
    <xf numFmtId="3" fontId="5" fillId="3" borderId="7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B28" sqref="B28"/>
    </sheetView>
  </sheetViews>
  <sheetFormatPr baseColWidth="10" defaultRowHeight="15" x14ac:dyDescent="0.25"/>
  <cols>
    <col min="1" max="1" width="43.140625" customWidth="1"/>
  </cols>
  <sheetData>
    <row r="1" spans="1:5" x14ac:dyDescent="0.25">
      <c r="A1" s="41"/>
    </row>
    <row r="2" spans="1:5" s="26" customFormat="1" x14ac:dyDescent="0.25">
      <c r="A2" s="41" t="s">
        <v>57</v>
      </c>
    </row>
    <row r="3" spans="1:5" ht="15.75" thickBot="1" x14ac:dyDescent="0.3"/>
    <row r="4" spans="1:5" ht="18.75" thickBot="1" x14ac:dyDescent="0.3">
      <c r="A4" s="1" t="s">
        <v>0</v>
      </c>
      <c r="B4" s="50" t="s">
        <v>1</v>
      </c>
      <c r="C4" s="51"/>
      <c r="D4" s="51"/>
      <c r="E4" s="52"/>
    </row>
    <row r="5" spans="1:5" ht="16.5" thickBot="1" x14ac:dyDescent="0.3">
      <c r="A5" s="53" t="s">
        <v>2</v>
      </c>
      <c r="B5" s="54"/>
      <c r="C5" s="54"/>
      <c r="D5" s="54"/>
      <c r="E5" s="55"/>
    </row>
    <row r="6" spans="1:5" ht="16.5" thickBot="1" x14ac:dyDescent="0.3">
      <c r="A6" s="2" t="s">
        <v>52</v>
      </c>
      <c r="B6" s="3" t="s">
        <v>21</v>
      </c>
      <c r="C6" s="42" t="s">
        <v>20</v>
      </c>
      <c r="D6" s="43"/>
      <c r="E6" s="3" t="s">
        <v>22</v>
      </c>
    </row>
    <row r="7" spans="1:5" ht="28.5" customHeight="1" thickBot="1" x14ac:dyDescent="0.3">
      <c r="A7" s="2" t="s">
        <v>3</v>
      </c>
      <c r="B7" s="18">
        <f>SUMIF('arbres isolés'!C5:C58,B6,'arbres isolés'!E5:E58)</f>
        <v>11</v>
      </c>
      <c r="C7" s="56">
        <f>SUMIF('arbres isolés'!C5:C58,C6,'arbres isolés'!E5:E58)</f>
        <v>36</v>
      </c>
      <c r="D7" s="57"/>
      <c r="E7" s="7">
        <f>SUMIF('arbres isolés'!C5:C58,E6,'arbres isolés'!E5:E58)</f>
        <v>7</v>
      </c>
    </row>
    <row r="8" spans="1:5" ht="26.25" customHeight="1" thickBot="1" x14ac:dyDescent="0.3">
      <c r="A8" s="2" t="s">
        <v>4</v>
      </c>
      <c r="B8" s="3">
        <v>5</v>
      </c>
      <c r="C8" s="42">
        <v>10</v>
      </c>
      <c r="D8" s="43"/>
      <c r="E8" s="3">
        <v>15</v>
      </c>
    </row>
    <row r="9" spans="1:5" ht="30.75" customHeight="1" thickBot="1" x14ac:dyDescent="0.3">
      <c r="A9" s="4" t="s">
        <v>5</v>
      </c>
      <c r="B9" s="58">
        <f>B7*B8+C7*C8+E7*E8</f>
        <v>520</v>
      </c>
      <c r="C9" s="59"/>
      <c r="D9" s="59"/>
      <c r="E9" s="60"/>
    </row>
    <row r="10" spans="1:5" ht="16.5" thickBot="1" x14ac:dyDescent="0.3">
      <c r="A10" s="53" t="s">
        <v>6</v>
      </c>
      <c r="B10" s="54"/>
      <c r="C10" s="54"/>
      <c r="D10" s="54"/>
      <c r="E10" s="55"/>
    </row>
    <row r="11" spans="1:5" ht="16.5" thickBot="1" x14ac:dyDescent="0.3">
      <c r="A11" s="2" t="s">
        <v>7</v>
      </c>
      <c r="B11" s="42" t="s">
        <v>8</v>
      </c>
      <c r="C11" s="43"/>
      <c r="D11" s="48" t="s">
        <v>39</v>
      </c>
      <c r="E11" s="49"/>
    </row>
    <row r="12" spans="1:5" ht="16.5" thickBot="1" x14ac:dyDescent="0.3">
      <c r="A12" s="2" t="s">
        <v>9</v>
      </c>
      <c r="B12" s="61">
        <f>SUMIF('arbres alignement'!D7:D93,B11,'arbres alignement'!E7:E93)</f>
        <v>4550.9693725157995</v>
      </c>
      <c r="C12" s="62"/>
      <c r="D12" s="63">
        <f>SUMIF('arbres alignement'!D7:D93,D11,'arbres alignement'!E7:E93)</f>
        <v>3381.2554068993595</v>
      </c>
      <c r="E12" s="64"/>
    </row>
    <row r="13" spans="1:5" ht="16.5" thickBot="1" x14ac:dyDescent="0.3">
      <c r="A13" s="2" t="s">
        <v>10</v>
      </c>
      <c r="B13" s="42">
        <v>1000</v>
      </c>
      <c r="C13" s="43"/>
      <c r="D13" s="48">
        <v>500</v>
      </c>
      <c r="E13" s="49"/>
    </row>
    <row r="14" spans="1:5" ht="16.5" thickBot="1" x14ac:dyDescent="0.3">
      <c r="A14" s="2" t="s">
        <v>11</v>
      </c>
      <c r="B14" s="44">
        <f>B12*B13/1000</f>
        <v>4550.9693725157995</v>
      </c>
      <c r="C14" s="45"/>
      <c r="D14" s="46">
        <f>D12*D13/1000</f>
        <v>1690.6277034496798</v>
      </c>
      <c r="E14" s="47"/>
    </row>
    <row r="15" spans="1:5" ht="16.5" thickBot="1" x14ac:dyDescent="0.3">
      <c r="A15" s="4" t="s">
        <v>12</v>
      </c>
      <c r="B15" s="73">
        <f>B14+D14</f>
        <v>6241.5970759654792</v>
      </c>
      <c r="C15" s="74"/>
      <c r="D15" s="74"/>
      <c r="E15" s="75"/>
    </row>
    <row r="16" spans="1:5" ht="16.5" thickBot="1" x14ac:dyDescent="0.3">
      <c r="A16" s="53" t="s">
        <v>13</v>
      </c>
      <c r="B16" s="54"/>
      <c r="C16" s="54"/>
      <c r="D16" s="54"/>
      <c r="E16" s="55"/>
    </row>
    <row r="17" spans="1:5" ht="16.5" thickBot="1" x14ac:dyDescent="0.3">
      <c r="A17" s="4" t="s">
        <v>14</v>
      </c>
      <c r="B17" s="61">
        <f>SUM('EV surfaciques'!D5:D66)</f>
        <v>25880.094126502197</v>
      </c>
      <c r="C17" s="68"/>
      <c r="D17" s="68"/>
      <c r="E17" s="62"/>
    </row>
    <row r="18" spans="1:5" ht="16.5" thickBot="1" x14ac:dyDescent="0.3">
      <c r="A18" s="48"/>
      <c r="B18" s="72"/>
      <c r="C18" s="72"/>
      <c r="D18" s="72"/>
      <c r="E18" s="49"/>
    </row>
    <row r="19" spans="1:5" ht="16.5" thickBot="1" x14ac:dyDescent="0.3">
      <c r="A19" s="5" t="s">
        <v>15</v>
      </c>
      <c r="B19" s="65">
        <f>B9+B15+B17</f>
        <v>32641.691202467679</v>
      </c>
      <c r="C19" s="66"/>
      <c r="D19" s="66"/>
      <c r="E19" s="67"/>
    </row>
    <row r="20" spans="1:5" ht="16.5" thickBot="1" x14ac:dyDescent="0.3">
      <c r="A20" s="2" t="s">
        <v>61</v>
      </c>
      <c r="B20" s="61">
        <v>3059</v>
      </c>
      <c r="C20" s="68"/>
      <c r="D20" s="68"/>
      <c r="E20" s="62"/>
    </row>
    <row r="21" spans="1:5" ht="16.5" thickBot="1" x14ac:dyDescent="0.3">
      <c r="A21" s="6" t="s">
        <v>16</v>
      </c>
      <c r="B21" s="69">
        <f>B19/B20</f>
        <v>10.670706506200615</v>
      </c>
      <c r="C21" s="70"/>
      <c r="D21" s="70"/>
      <c r="E21" s="71"/>
    </row>
  </sheetData>
  <mergeCells count="22">
    <mergeCell ref="B19:E19"/>
    <mergeCell ref="B20:E20"/>
    <mergeCell ref="B21:E21"/>
    <mergeCell ref="A18:E18"/>
    <mergeCell ref="B15:E15"/>
    <mergeCell ref="A16:E16"/>
    <mergeCell ref="B17:E17"/>
    <mergeCell ref="B13:C13"/>
    <mergeCell ref="B14:C14"/>
    <mergeCell ref="D14:E14"/>
    <mergeCell ref="D13:E13"/>
    <mergeCell ref="B4:E4"/>
    <mergeCell ref="A5:E5"/>
    <mergeCell ref="C6:D6"/>
    <mergeCell ref="C7:D7"/>
    <mergeCell ref="C8:D8"/>
    <mergeCell ref="B9:E9"/>
    <mergeCell ref="A10:E10"/>
    <mergeCell ref="B11:C11"/>
    <mergeCell ref="D11:E11"/>
    <mergeCell ref="B12:C12"/>
    <mergeCell ref="D12:E1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opLeftCell="A67" workbookViewId="0">
      <selection activeCell="K27" sqref="K27"/>
    </sheetView>
  </sheetViews>
  <sheetFormatPr baseColWidth="10" defaultRowHeight="15" x14ac:dyDescent="0.25"/>
  <cols>
    <col min="1" max="1" width="8.42578125" customWidth="1"/>
    <col min="2" max="2" width="16.5703125" customWidth="1"/>
    <col min="3" max="3" width="11.42578125" customWidth="1"/>
    <col min="4" max="4" width="12.85546875" customWidth="1"/>
    <col min="5" max="5" width="12.42578125" customWidth="1"/>
    <col min="6" max="8" width="5.7109375" customWidth="1"/>
    <col min="14" max="14" width="11" style="11" customWidth="1"/>
  </cols>
  <sheetData>
    <row r="1" spans="1:15" s="26" customFormat="1" x14ac:dyDescent="0.25">
      <c r="A1" s="41"/>
      <c r="B1" s="41"/>
      <c r="C1" s="41"/>
    </row>
    <row r="2" spans="1:15" s="26" customFormat="1" x14ac:dyDescent="0.25">
      <c r="A2" s="41" t="s">
        <v>58</v>
      </c>
      <c r="B2" s="41"/>
      <c r="C2" s="41"/>
    </row>
    <row r="5" spans="1:15" x14ac:dyDescent="0.25">
      <c r="K5" s="11"/>
      <c r="N5"/>
    </row>
    <row r="6" spans="1:15" ht="20.25" customHeight="1" x14ac:dyDescent="0.25">
      <c r="A6" s="32" t="s">
        <v>17</v>
      </c>
      <c r="B6" s="27" t="s">
        <v>19</v>
      </c>
      <c r="C6" s="27" t="s">
        <v>37</v>
      </c>
      <c r="D6" s="27" t="s">
        <v>38</v>
      </c>
      <c r="E6" s="28" t="s">
        <v>9</v>
      </c>
      <c r="G6" s="8"/>
      <c r="H6" s="8"/>
      <c r="I6" s="8"/>
      <c r="J6" s="8"/>
      <c r="K6" s="11"/>
      <c r="L6" s="11"/>
      <c r="M6" s="11"/>
      <c r="O6" s="11"/>
    </row>
    <row r="7" spans="1:15" x14ac:dyDescent="0.25">
      <c r="A7" s="35">
        <v>1</v>
      </c>
      <c r="B7" s="30" t="s">
        <v>28</v>
      </c>
      <c r="C7" s="30"/>
      <c r="D7" s="30" t="s">
        <v>49</v>
      </c>
      <c r="E7" s="31">
        <v>24.4245029424</v>
      </c>
      <c r="G7" s="8"/>
      <c r="H7" s="8"/>
      <c r="I7" s="8"/>
      <c r="J7" s="8"/>
      <c r="K7" s="11"/>
      <c r="L7" s="11"/>
      <c r="M7" s="11"/>
      <c r="O7" s="11"/>
    </row>
    <row r="8" spans="1:15" x14ac:dyDescent="0.25">
      <c r="A8" s="35">
        <v>2</v>
      </c>
      <c r="B8" s="30" t="s">
        <v>27</v>
      </c>
      <c r="C8" s="30"/>
      <c r="D8" s="30" t="s">
        <v>49</v>
      </c>
      <c r="E8" s="31">
        <v>80.979673000000005</v>
      </c>
      <c r="G8" s="8"/>
      <c r="H8" s="8"/>
      <c r="I8" s="8"/>
      <c r="J8" s="8"/>
      <c r="K8" s="11"/>
      <c r="L8" s="11"/>
      <c r="M8" s="11"/>
      <c r="O8" s="11"/>
    </row>
    <row r="9" spans="1:15" x14ac:dyDescent="0.25">
      <c r="A9" s="35">
        <v>3</v>
      </c>
      <c r="B9" s="30" t="s">
        <v>28</v>
      </c>
      <c r="C9" s="30"/>
      <c r="D9" s="30" t="s">
        <v>49</v>
      </c>
      <c r="E9" s="31">
        <v>40.442235789900003</v>
      </c>
      <c r="G9" s="8"/>
      <c r="H9" s="8"/>
      <c r="I9" s="8"/>
      <c r="J9" s="8"/>
      <c r="K9" s="11"/>
      <c r="L9" s="11"/>
      <c r="M9" s="11"/>
      <c r="O9" s="11"/>
    </row>
    <row r="10" spans="1:15" x14ac:dyDescent="0.25">
      <c r="A10" s="35">
        <v>4</v>
      </c>
      <c r="B10" s="30" t="s">
        <v>27</v>
      </c>
      <c r="C10" s="30"/>
      <c r="D10" s="30" t="s">
        <v>49</v>
      </c>
      <c r="E10" s="31">
        <v>36.687099687900002</v>
      </c>
      <c r="G10" s="8"/>
      <c r="H10" s="8"/>
      <c r="I10" s="8"/>
      <c r="J10" s="8"/>
      <c r="K10" s="11"/>
      <c r="L10" s="11"/>
      <c r="M10" s="11"/>
      <c r="O10" s="11"/>
    </row>
    <row r="11" spans="1:15" x14ac:dyDescent="0.25">
      <c r="A11" s="35">
        <v>5</v>
      </c>
      <c r="B11" s="30" t="s">
        <v>27</v>
      </c>
      <c r="C11" s="30"/>
      <c r="D11" s="30" t="s">
        <v>49</v>
      </c>
      <c r="E11" s="31">
        <v>78.272419820699994</v>
      </c>
      <c r="G11" s="8"/>
      <c r="H11" s="8"/>
      <c r="I11" s="8"/>
      <c r="J11" s="8"/>
      <c r="K11" s="11"/>
      <c r="L11" s="11"/>
      <c r="M11" s="11"/>
      <c r="O11" s="11"/>
    </row>
    <row r="12" spans="1:15" x14ac:dyDescent="0.25">
      <c r="A12" s="35">
        <v>6</v>
      </c>
      <c r="B12" s="30" t="s">
        <v>26</v>
      </c>
      <c r="C12" s="30"/>
      <c r="D12" s="30" t="s">
        <v>49</v>
      </c>
      <c r="E12" s="31">
        <v>71.712818369999994</v>
      </c>
      <c r="G12" s="8"/>
      <c r="H12" s="8"/>
      <c r="I12" s="8"/>
      <c r="J12" s="8"/>
      <c r="K12" s="11"/>
      <c r="L12" s="11"/>
      <c r="M12" s="11"/>
      <c r="O12" s="11"/>
    </row>
    <row r="13" spans="1:15" x14ac:dyDescent="0.25">
      <c r="A13" s="35">
        <v>7</v>
      </c>
      <c r="B13" s="30" t="s">
        <v>26</v>
      </c>
      <c r="C13" s="30"/>
      <c r="D13" s="30" t="s">
        <v>49</v>
      </c>
      <c r="E13" s="31">
        <v>22.9587798835</v>
      </c>
      <c r="G13" s="8"/>
      <c r="H13" s="8"/>
      <c r="I13" s="8"/>
      <c r="J13" s="8"/>
      <c r="K13" s="11"/>
      <c r="L13" s="11"/>
      <c r="M13" s="11"/>
      <c r="O13" s="11"/>
    </row>
    <row r="14" spans="1:15" x14ac:dyDescent="0.25">
      <c r="A14" s="35">
        <v>8</v>
      </c>
      <c r="B14" s="30" t="s">
        <v>26</v>
      </c>
      <c r="C14" s="30"/>
      <c r="D14" s="30" t="s">
        <v>49</v>
      </c>
      <c r="E14" s="31">
        <v>37.748032433900001</v>
      </c>
      <c r="G14" s="8"/>
      <c r="H14" s="8"/>
      <c r="I14" s="8"/>
      <c r="J14" s="8"/>
      <c r="K14" s="11"/>
      <c r="L14" s="11"/>
      <c r="M14" s="11"/>
      <c r="O14" s="11"/>
    </row>
    <row r="15" spans="1:15" x14ac:dyDescent="0.25">
      <c r="A15" s="35">
        <v>9</v>
      </c>
      <c r="B15" s="30" t="s">
        <v>26</v>
      </c>
      <c r="C15" s="30"/>
      <c r="D15" s="30" t="s">
        <v>49</v>
      </c>
      <c r="E15" s="31">
        <v>31.6520592155</v>
      </c>
      <c r="G15" s="8"/>
      <c r="H15" s="8"/>
      <c r="I15" s="8"/>
      <c r="J15" s="8"/>
      <c r="K15" s="11"/>
      <c r="L15" s="11"/>
      <c r="M15" s="11"/>
      <c r="O15" s="11"/>
    </row>
    <row r="16" spans="1:15" x14ac:dyDescent="0.25">
      <c r="A16" s="35">
        <v>10</v>
      </c>
      <c r="B16" s="30" t="s">
        <v>28</v>
      </c>
      <c r="C16" s="30"/>
      <c r="D16" s="30" t="s">
        <v>49</v>
      </c>
      <c r="E16" s="31">
        <v>69.416611234300007</v>
      </c>
      <c r="G16" s="8"/>
      <c r="H16" s="8"/>
      <c r="I16" s="8"/>
      <c r="J16" s="8"/>
      <c r="K16" s="11"/>
      <c r="L16" s="11"/>
      <c r="M16" s="11"/>
      <c r="O16" s="11"/>
    </row>
    <row r="17" spans="1:15" x14ac:dyDescent="0.25">
      <c r="A17" s="35">
        <v>11</v>
      </c>
      <c r="B17" s="30" t="s">
        <v>28</v>
      </c>
      <c r="C17" s="30"/>
      <c r="D17" s="30" t="s">
        <v>49</v>
      </c>
      <c r="E17" s="31">
        <v>28.113142340500001</v>
      </c>
      <c r="G17" s="8"/>
      <c r="H17" s="8"/>
      <c r="I17" s="8"/>
      <c r="J17" s="8"/>
      <c r="K17" s="11"/>
      <c r="L17" s="11"/>
      <c r="M17" s="11"/>
      <c r="O17" s="11"/>
    </row>
    <row r="18" spans="1:15" x14ac:dyDescent="0.25">
      <c r="A18" s="35">
        <v>12</v>
      </c>
      <c r="B18" s="30" t="s">
        <v>28</v>
      </c>
      <c r="C18" s="30"/>
      <c r="D18" s="30" t="s">
        <v>49</v>
      </c>
      <c r="E18" s="31">
        <v>78.232110255400002</v>
      </c>
      <c r="G18" s="8"/>
      <c r="H18" s="8"/>
      <c r="I18" s="8"/>
      <c r="J18" s="8"/>
      <c r="K18" s="11"/>
      <c r="L18" s="11"/>
      <c r="M18" s="11"/>
      <c r="O18" s="11"/>
    </row>
    <row r="19" spans="1:15" x14ac:dyDescent="0.25">
      <c r="A19" s="35">
        <v>13</v>
      </c>
      <c r="B19" s="30" t="s">
        <v>28</v>
      </c>
      <c r="C19" s="30"/>
      <c r="D19" s="30" t="s">
        <v>49</v>
      </c>
      <c r="E19" s="31">
        <v>75.563383465800001</v>
      </c>
      <c r="G19" s="8"/>
      <c r="H19" s="8"/>
      <c r="I19" s="8"/>
      <c r="J19" s="8"/>
      <c r="K19" s="11"/>
      <c r="L19" s="11"/>
      <c r="M19" s="11"/>
      <c r="O19" s="11"/>
    </row>
    <row r="20" spans="1:15" x14ac:dyDescent="0.25">
      <c r="A20" s="35">
        <v>14</v>
      </c>
      <c r="B20" s="30" t="s">
        <v>28</v>
      </c>
      <c r="C20" s="30"/>
      <c r="D20" s="30" t="s">
        <v>49</v>
      </c>
      <c r="E20" s="31">
        <v>65.042592209600002</v>
      </c>
      <c r="G20" s="8"/>
      <c r="H20" s="8"/>
      <c r="I20" s="8"/>
      <c r="J20" s="8"/>
      <c r="K20" s="11"/>
      <c r="L20" s="11"/>
      <c r="M20" s="11"/>
      <c r="O20" s="11"/>
    </row>
    <row r="21" spans="1:15" x14ac:dyDescent="0.25">
      <c r="A21" s="35">
        <v>15</v>
      </c>
      <c r="B21" s="30" t="s">
        <v>30</v>
      </c>
      <c r="C21" s="30"/>
      <c r="D21" s="30" t="s">
        <v>49</v>
      </c>
      <c r="E21" s="31">
        <v>26.508328654</v>
      </c>
      <c r="G21" s="8"/>
      <c r="H21" s="8"/>
      <c r="I21" s="8"/>
      <c r="J21" s="8"/>
      <c r="K21" s="11"/>
      <c r="L21" s="11"/>
      <c r="M21" s="11"/>
      <c r="O21" s="11"/>
    </row>
    <row r="22" spans="1:15" x14ac:dyDescent="0.25">
      <c r="A22" s="35">
        <v>16</v>
      </c>
      <c r="B22" s="30" t="s">
        <v>28</v>
      </c>
      <c r="C22" s="30"/>
      <c r="D22" s="30" t="s">
        <v>49</v>
      </c>
      <c r="E22" s="31">
        <v>14.757150793799999</v>
      </c>
      <c r="G22" s="8"/>
      <c r="H22" s="8"/>
      <c r="I22" s="8"/>
      <c r="J22" s="8"/>
      <c r="K22" s="11"/>
      <c r="L22" s="11"/>
      <c r="M22" s="11"/>
      <c r="O22" s="11"/>
    </row>
    <row r="23" spans="1:15" x14ac:dyDescent="0.25">
      <c r="A23" s="35">
        <v>17</v>
      </c>
      <c r="B23" s="30" t="s">
        <v>28</v>
      </c>
      <c r="C23" s="30"/>
      <c r="D23" s="30" t="s">
        <v>49</v>
      </c>
      <c r="E23" s="31">
        <v>26.5821800465</v>
      </c>
      <c r="G23" s="8"/>
      <c r="H23" s="8"/>
      <c r="I23" s="8"/>
      <c r="J23" s="8"/>
      <c r="K23" s="11"/>
      <c r="L23" s="11"/>
      <c r="M23" s="11"/>
      <c r="O23" s="11"/>
    </row>
    <row r="24" spans="1:15" x14ac:dyDescent="0.25">
      <c r="A24" s="35">
        <v>18</v>
      </c>
      <c r="B24" s="30" t="s">
        <v>28</v>
      </c>
      <c r="C24" s="30"/>
      <c r="D24" s="30" t="s">
        <v>49</v>
      </c>
      <c r="E24" s="31">
        <v>19.148553771500001</v>
      </c>
      <c r="G24" s="8"/>
      <c r="H24" s="8"/>
      <c r="I24" s="8"/>
      <c r="J24" s="8"/>
      <c r="K24" s="11"/>
      <c r="L24" s="11"/>
      <c r="M24" s="11"/>
      <c r="O24" s="11"/>
    </row>
    <row r="25" spans="1:15" x14ac:dyDescent="0.25">
      <c r="A25" s="35">
        <v>19</v>
      </c>
      <c r="B25" s="30" t="s">
        <v>28</v>
      </c>
      <c r="C25" s="30"/>
      <c r="D25" s="30" t="s">
        <v>49</v>
      </c>
      <c r="E25" s="31">
        <v>21.899073741900001</v>
      </c>
      <c r="G25" s="8"/>
      <c r="H25" s="8"/>
      <c r="I25" s="8"/>
      <c r="J25" s="8"/>
      <c r="K25" s="11"/>
      <c r="L25" s="11"/>
      <c r="M25" s="11"/>
      <c r="O25" s="11"/>
    </row>
    <row r="26" spans="1:15" x14ac:dyDescent="0.25">
      <c r="A26" s="35">
        <v>20</v>
      </c>
      <c r="B26" s="30" t="s">
        <v>26</v>
      </c>
      <c r="C26" s="30"/>
      <c r="D26" s="30" t="s">
        <v>49</v>
      </c>
      <c r="E26" s="31">
        <v>44.551921826399997</v>
      </c>
      <c r="G26" s="8"/>
      <c r="H26" s="8"/>
      <c r="I26" s="8"/>
      <c r="J26" s="8"/>
      <c r="K26" s="11"/>
      <c r="L26" s="11"/>
      <c r="M26" s="11"/>
      <c r="O26" s="11"/>
    </row>
    <row r="27" spans="1:15" x14ac:dyDescent="0.25">
      <c r="A27" s="35">
        <v>21</v>
      </c>
      <c r="B27" s="30" t="s">
        <v>26</v>
      </c>
      <c r="C27" s="30"/>
      <c r="D27" s="30" t="s">
        <v>49</v>
      </c>
      <c r="E27" s="31">
        <v>18.7021508224</v>
      </c>
      <c r="G27" s="8"/>
      <c r="H27" s="8"/>
      <c r="I27" s="8"/>
      <c r="J27" s="8"/>
      <c r="K27" s="11"/>
      <c r="L27" s="11"/>
      <c r="M27" s="11"/>
      <c r="O27" s="11"/>
    </row>
    <row r="28" spans="1:15" x14ac:dyDescent="0.25">
      <c r="A28" s="35">
        <v>22</v>
      </c>
      <c r="B28" s="30" t="s">
        <v>28</v>
      </c>
      <c r="C28" s="30"/>
      <c r="D28" s="30" t="s">
        <v>49</v>
      </c>
      <c r="E28" s="31">
        <v>34.818009207000003</v>
      </c>
      <c r="G28" s="8"/>
      <c r="H28" s="8"/>
      <c r="I28" s="8"/>
      <c r="J28" s="8"/>
      <c r="K28" s="11"/>
      <c r="L28" s="11"/>
      <c r="M28" s="11"/>
      <c r="O28" s="11"/>
    </row>
    <row r="29" spans="1:15" x14ac:dyDescent="0.25">
      <c r="A29" s="35">
        <v>23</v>
      </c>
      <c r="B29" s="30" t="s">
        <v>31</v>
      </c>
      <c r="C29" s="30"/>
      <c r="D29" s="30" t="s">
        <v>49</v>
      </c>
      <c r="E29" s="31">
        <v>44.981008890200002</v>
      </c>
      <c r="G29" s="8"/>
      <c r="H29" s="8"/>
      <c r="I29" s="8"/>
      <c r="J29" s="8"/>
      <c r="K29" s="11"/>
      <c r="L29" s="11"/>
      <c r="M29" s="11"/>
      <c r="O29" s="11"/>
    </row>
    <row r="30" spans="1:15" x14ac:dyDescent="0.25">
      <c r="A30" s="35">
        <v>24</v>
      </c>
      <c r="B30" s="30" t="s">
        <v>31</v>
      </c>
      <c r="C30" s="30"/>
      <c r="D30" s="30" t="s">
        <v>49</v>
      </c>
      <c r="E30" s="31">
        <v>37.052860476900001</v>
      </c>
      <c r="G30" s="8"/>
      <c r="H30" s="8"/>
      <c r="I30" s="8"/>
      <c r="J30" s="8"/>
      <c r="K30" s="11"/>
      <c r="L30" s="11"/>
      <c r="M30" s="11"/>
      <c r="O30" s="11"/>
    </row>
    <row r="31" spans="1:15" x14ac:dyDescent="0.25">
      <c r="A31" s="35">
        <v>25</v>
      </c>
      <c r="B31" s="30" t="s">
        <v>31</v>
      </c>
      <c r="C31" s="30"/>
      <c r="D31" s="30" t="s">
        <v>49</v>
      </c>
      <c r="E31" s="31">
        <v>21.772740647199999</v>
      </c>
      <c r="G31" s="8"/>
      <c r="H31" s="8"/>
      <c r="I31" s="8"/>
      <c r="J31" s="8"/>
      <c r="K31" s="11"/>
      <c r="L31" s="11"/>
      <c r="M31" s="11"/>
      <c r="O31" s="11"/>
    </row>
    <row r="32" spans="1:15" x14ac:dyDescent="0.25">
      <c r="A32" s="35">
        <v>26</v>
      </c>
      <c r="B32" s="30" t="s">
        <v>31</v>
      </c>
      <c r="C32" s="30"/>
      <c r="D32" s="30" t="s">
        <v>49</v>
      </c>
      <c r="E32" s="31">
        <v>16.0161460369</v>
      </c>
      <c r="G32" s="8"/>
      <c r="H32" s="8"/>
      <c r="I32" s="8"/>
      <c r="J32" s="8"/>
      <c r="K32" s="11"/>
      <c r="L32" s="11"/>
      <c r="M32" s="11"/>
      <c r="O32" s="11"/>
    </row>
    <row r="33" spans="1:15" x14ac:dyDescent="0.25">
      <c r="A33" s="35">
        <v>27</v>
      </c>
      <c r="B33" s="30" t="s">
        <v>28</v>
      </c>
      <c r="C33" s="30"/>
      <c r="D33" s="30" t="s">
        <v>49</v>
      </c>
      <c r="E33" s="31">
        <v>37.788061003400003</v>
      </c>
      <c r="G33" s="8"/>
      <c r="H33" s="8"/>
      <c r="I33" s="8"/>
      <c r="J33" s="8"/>
      <c r="K33" s="11"/>
      <c r="L33" s="11"/>
      <c r="M33" s="11"/>
      <c r="O33" s="11"/>
    </row>
    <row r="34" spans="1:15" x14ac:dyDescent="0.25">
      <c r="A34" s="35">
        <v>28</v>
      </c>
      <c r="B34" s="30" t="s">
        <v>28</v>
      </c>
      <c r="C34" s="30"/>
      <c r="D34" s="30" t="s">
        <v>49</v>
      </c>
      <c r="E34" s="31">
        <v>19.0098799497</v>
      </c>
      <c r="G34" s="8"/>
      <c r="H34" s="8"/>
      <c r="I34" s="8"/>
      <c r="J34" s="8"/>
      <c r="K34" s="11"/>
      <c r="L34" s="11"/>
      <c r="M34" s="11"/>
      <c r="O34" s="11"/>
    </row>
    <row r="35" spans="1:15" x14ac:dyDescent="0.25">
      <c r="A35" s="35">
        <v>29</v>
      </c>
      <c r="B35" s="30" t="s">
        <v>31</v>
      </c>
      <c r="C35" s="30"/>
      <c r="D35" s="30" t="s">
        <v>49</v>
      </c>
      <c r="E35" s="31">
        <v>42.220605092200003</v>
      </c>
      <c r="G35" s="8"/>
      <c r="H35" s="8"/>
      <c r="I35" s="8"/>
      <c r="J35" s="8"/>
      <c r="K35" s="11"/>
      <c r="L35" s="11"/>
      <c r="M35" s="11"/>
      <c r="O35" s="11"/>
    </row>
    <row r="36" spans="1:15" x14ac:dyDescent="0.25">
      <c r="A36" s="35">
        <v>30</v>
      </c>
      <c r="B36" s="30" t="s">
        <v>32</v>
      </c>
      <c r="C36" s="30"/>
      <c r="D36" s="30" t="s">
        <v>49</v>
      </c>
      <c r="E36" s="31">
        <v>13.5488836484</v>
      </c>
      <c r="G36" s="8"/>
      <c r="H36" s="8"/>
      <c r="I36" s="8"/>
      <c r="J36" s="8"/>
      <c r="K36" s="11"/>
      <c r="L36" s="11"/>
      <c r="M36" s="11"/>
      <c r="O36" s="11"/>
    </row>
    <row r="37" spans="1:15" x14ac:dyDescent="0.25">
      <c r="A37" s="35">
        <v>31</v>
      </c>
      <c r="B37" s="30" t="s">
        <v>35</v>
      </c>
      <c r="C37" s="30"/>
      <c r="D37" s="30" t="s">
        <v>49</v>
      </c>
      <c r="E37" s="31">
        <v>20.606104084199998</v>
      </c>
      <c r="G37" s="8"/>
      <c r="H37" s="8"/>
      <c r="I37" s="8"/>
      <c r="J37" s="8"/>
      <c r="K37" s="11"/>
      <c r="L37" s="11"/>
      <c r="M37" s="11"/>
      <c r="O37" s="11"/>
    </row>
    <row r="38" spans="1:15" x14ac:dyDescent="0.25">
      <c r="A38" s="35">
        <v>32</v>
      </c>
      <c r="B38" s="30" t="s">
        <v>26</v>
      </c>
      <c r="C38" s="30"/>
      <c r="D38" s="30" t="s">
        <v>49</v>
      </c>
      <c r="E38" s="31">
        <v>51.101340041599997</v>
      </c>
      <c r="G38" s="8"/>
      <c r="H38" s="8"/>
      <c r="I38" s="8"/>
      <c r="J38" s="8"/>
      <c r="K38" s="11"/>
      <c r="L38" s="11"/>
      <c r="M38" s="11"/>
      <c r="O38" s="11"/>
    </row>
    <row r="39" spans="1:15" x14ac:dyDescent="0.25">
      <c r="A39" s="35">
        <v>33</v>
      </c>
      <c r="B39" s="30"/>
      <c r="C39" s="30" t="s">
        <v>36</v>
      </c>
      <c r="D39" s="30" t="s">
        <v>49</v>
      </c>
      <c r="E39" s="31">
        <v>28.749891945800002</v>
      </c>
      <c r="G39" s="8"/>
      <c r="H39" s="8"/>
      <c r="I39" s="8"/>
      <c r="J39" s="8"/>
      <c r="K39" s="11"/>
      <c r="L39" s="11"/>
      <c r="M39" s="11"/>
      <c r="O39" s="11"/>
    </row>
    <row r="40" spans="1:15" x14ac:dyDescent="0.25">
      <c r="A40" s="35">
        <v>34</v>
      </c>
      <c r="B40" s="30"/>
      <c r="C40" s="30" t="s">
        <v>36</v>
      </c>
      <c r="D40" s="30" t="s">
        <v>49</v>
      </c>
      <c r="E40" s="31">
        <v>197.79759843799999</v>
      </c>
      <c r="G40" s="8"/>
      <c r="H40" s="8"/>
      <c r="I40" s="8"/>
      <c r="J40" s="8"/>
      <c r="K40" s="11"/>
      <c r="L40" s="11"/>
      <c r="M40" s="11"/>
      <c r="O40" s="11"/>
    </row>
    <row r="41" spans="1:15" x14ac:dyDescent="0.25">
      <c r="A41" s="35">
        <v>35</v>
      </c>
      <c r="B41" s="30"/>
      <c r="C41" s="30" t="s">
        <v>36</v>
      </c>
      <c r="D41" s="30" t="s">
        <v>49</v>
      </c>
      <c r="E41" s="31">
        <v>197.696763417</v>
      </c>
      <c r="G41" s="8"/>
      <c r="H41" s="8"/>
      <c r="I41" s="8"/>
      <c r="J41" s="8"/>
      <c r="K41" s="11"/>
      <c r="L41" s="11"/>
      <c r="M41" s="11"/>
      <c r="O41" s="11"/>
    </row>
    <row r="42" spans="1:15" x14ac:dyDescent="0.25">
      <c r="A42" s="35">
        <v>36</v>
      </c>
      <c r="B42" s="30"/>
      <c r="C42" s="30" t="s">
        <v>36</v>
      </c>
      <c r="D42" s="30" t="s">
        <v>49</v>
      </c>
      <c r="E42" s="31">
        <v>42.597180167300003</v>
      </c>
      <c r="G42" s="8"/>
      <c r="H42" s="8"/>
      <c r="I42" s="8"/>
      <c r="J42" s="8"/>
      <c r="K42" s="11"/>
      <c r="L42" s="11"/>
      <c r="M42" s="11"/>
      <c r="O42" s="11"/>
    </row>
    <row r="43" spans="1:15" x14ac:dyDescent="0.25">
      <c r="A43" s="35">
        <v>37</v>
      </c>
      <c r="B43" s="30"/>
      <c r="C43" s="30" t="s">
        <v>36</v>
      </c>
      <c r="D43" s="30" t="s">
        <v>49</v>
      </c>
      <c r="E43" s="31">
        <v>197.79759843799999</v>
      </c>
      <c r="K43" s="11"/>
      <c r="N43"/>
    </row>
    <row r="44" spans="1:15" x14ac:dyDescent="0.25">
      <c r="A44" s="35">
        <v>38</v>
      </c>
      <c r="B44" s="30"/>
      <c r="C44" s="30" t="s">
        <v>36</v>
      </c>
      <c r="D44" s="30" t="s">
        <v>49</v>
      </c>
      <c r="E44" s="31">
        <v>42.597180167300003</v>
      </c>
      <c r="K44" s="11"/>
      <c r="N44"/>
    </row>
    <row r="45" spans="1:15" x14ac:dyDescent="0.25">
      <c r="A45" s="35">
        <v>39</v>
      </c>
      <c r="B45" s="30"/>
      <c r="C45" s="30" t="s">
        <v>36</v>
      </c>
      <c r="D45" s="30" t="s">
        <v>49</v>
      </c>
      <c r="E45" s="31">
        <v>190.378135754</v>
      </c>
      <c r="K45" s="11"/>
      <c r="N45"/>
    </row>
    <row r="46" spans="1:15" x14ac:dyDescent="0.25">
      <c r="A46" s="35">
        <v>40</v>
      </c>
      <c r="B46" s="30"/>
      <c r="C46" s="30" t="s">
        <v>36</v>
      </c>
      <c r="D46" s="30" t="s">
        <v>49</v>
      </c>
      <c r="E46" s="31">
        <v>58.6970816348</v>
      </c>
      <c r="K46" s="11"/>
      <c r="N46"/>
    </row>
    <row r="47" spans="1:15" x14ac:dyDescent="0.25">
      <c r="A47" s="35">
        <v>41</v>
      </c>
      <c r="B47" s="30"/>
      <c r="C47" s="30" t="s">
        <v>36</v>
      </c>
      <c r="D47" s="30" t="s">
        <v>49</v>
      </c>
      <c r="E47" s="31">
        <v>283.001353204</v>
      </c>
      <c r="K47" s="11"/>
      <c r="N47"/>
    </row>
    <row r="48" spans="1:15" x14ac:dyDescent="0.25">
      <c r="A48" s="35">
        <v>42</v>
      </c>
      <c r="B48" s="30"/>
      <c r="C48" s="30" t="s">
        <v>36</v>
      </c>
      <c r="D48" s="30" t="s">
        <v>49</v>
      </c>
      <c r="E48" s="31">
        <v>485.45275394700002</v>
      </c>
      <c r="K48" s="11"/>
      <c r="N48"/>
    </row>
    <row r="49" spans="1:14" x14ac:dyDescent="0.25">
      <c r="A49" s="35">
        <v>43</v>
      </c>
      <c r="B49" s="30"/>
      <c r="C49" s="30" t="s">
        <v>36</v>
      </c>
      <c r="D49" s="30" t="s">
        <v>49</v>
      </c>
      <c r="E49" s="31">
        <v>314.211385151</v>
      </c>
      <c r="K49" s="11"/>
      <c r="N49"/>
    </row>
    <row r="50" spans="1:14" x14ac:dyDescent="0.25">
      <c r="A50" s="35">
        <v>44</v>
      </c>
      <c r="B50" s="30"/>
      <c r="C50" s="30" t="s">
        <v>36</v>
      </c>
      <c r="D50" s="30" t="s">
        <v>49</v>
      </c>
      <c r="E50" s="31">
        <v>168.63292792499999</v>
      </c>
      <c r="K50" s="11"/>
      <c r="N50"/>
    </row>
    <row r="51" spans="1:14" x14ac:dyDescent="0.25">
      <c r="A51" s="35">
        <v>45</v>
      </c>
      <c r="B51" s="30"/>
      <c r="C51" s="30" t="s">
        <v>36</v>
      </c>
      <c r="D51" s="30" t="s">
        <v>49</v>
      </c>
      <c r="E51" s="31">
        <v>230.11905375699999</v>
      </c>
      <c r="K51" s="11"/>
      <c r="N51"/>
    </row>
    <row r="52" spans="1:14" x14ac:dyDescent="0.25">
      <c r="A52" s="35">
        <v>46</v>
      </c>
      <c r="B52" s="30"/>
      <c r="C52" s="30" t="s">
        <v>36</v>
      </c>
      <c r="D52" s="30" t="s">
        <v>49</v>
      </c>
      <c r="E52" s="31">
        <v>230.11905375699999</v>
      </c>
      <c r="K52" s="11"/>
      <c r="N52"/>
    </row>
    <row r="53" spans="1:14" x14ac:dyDescent="0.25">
      <c r="A53" s="35">
        <v>47</v>
      </c>
      <c r="B53" s="30"/>
      <c r="C53" s="30" t="s">
        <v>36</v>
      </c>
      <c r="D53" s="30" t="s">
        <v>49</v>
      </c>
      <c r="E53" s="31">
        <v>217.321257258</v>
      </c>
      <c r="K53" s="11"/>
      <c r="N53"/>
    </row>
    <row r="54" spans="1:14" x14ac:dyDescent="0.25">
      <c r="A54" s="35">
        <v>48</v>
      </c>
      <c r="B54" s="30"/>
      <c r="C54" s="30" t="s">
        <v>36</v>
      </c>
      <c r="D54" s="30" t="s">
        <v>49</v>
      </c>
      <c r="E54" s="31">
        <v>247.500545953</v>
      </c>
      <c r="K54" s="11"/>
      <c r="N54"/>
    </row>
    <row r="55" spans="1:14" x14ac:dyDescent="0.25">
      <c r="A55" s="35">
        <v>49</v>
      </c>
      <c r="B55" s="30"/>
      <c r="C55" s="30" t="s">
        <v>36</v>
      </c>
      <c r="D55" s="30" t="s">
        <v>49</v>
      </c>
      <c r="E55" s="31">
        <v>73.264568012799998</v>
      </c>
      <c r="K55" s="11"/>
      <c r="N55"/>
    </row>
    <row r="56" spans="1:14" x14ac:dyDescent="0.25">
      <c r="A56" s="35">
        <v>50</v>
      </c>
      <c r="B56" s="30"/>
      <c r="C56" s="30" t="s">
        <v>36</v>
      </c>
      <c r="D56" s="30" t="s">
        <v>49</v>
      </c>
      <c r="E56" s="31">
        <v>77.104555205200001</v>
      </c>
      <c r="K56" s="11"/>
      <c r="N56"/>
    </row>
    <row r="57" spans="1:14" x14ac:dyDescent="0.25">
      <c r="A57" s="35">
        <v>51</v>
      </c>
      <c r="B57" s="30" t="s">
        <v>28</v>
      </c>
      <c r="C57" s="30"/>
      <c r="D57" s="30" t="s">
        <v>49</v>
      </c>
      <c r="E57" s="31">
        <v>15.620029000000001</v>
      </c>
      <c r="K57" s="11"/>
      <c r="N57"/>
    </row>
    <row r="58" spans="1:14" x14ac:dyDescent="0.25">
      <c r="A58" s="35">
        <v>52</v>
      </c>
      <c r="B58" s="30" t="s">
        <v>26</v>
      </c>
      <c r="C58" s="30"/>
      <c r="D58" s="30" t="s">
        <v>50</v>
      </c>
      <c r="E58" s="31">
        <v>846.33423609700003</v>
      </c>
      <c r="K58" s="11"/>
      <c r="N58"/>
    </row>
    <row r="59" spans="1:14" x14ac:dyDescent="0.25">
      <c r="A59" s="35">
        <v>53</v>
      </c>
      <c r="B59" s="30" t="s">
        <v>27</v>
      </c>
      <c r="C59" s="30"/>
      <c r="D59" s="30" t="s">
        <v>50</v>
      </c>
      <c r="E59" s="31">
        <v>84.572573398299994</v>
      </c>
      <c r="K59" s="11"/>
      <c r="N59"/>
    </row>
    <row r="60" spans="1:14" x14ac:dyDescent="0.25">
      <c r="A60" s="35">
        <v>54</v>
      </c>
      <c r="B60" s="30" t="s">
        <v>28</v>
      </c>
      <c r="C60" s="30"/>
      <c r="D60" s="30" t="s">
        <v>50</v>
      </c>
      <c r="E60" s="31">
        <v>73.945122575599996</v>
      </c>
      <c r="K60" s="11"/>
      <c r="N60"/>
    </row>
    <row r="61" spans="1:14" x14ac:dyDescent="0.25">
      <c r="A61" s="35">
        <v>55</v>
      </c>
      <c r="B61" s="30" t="s">
        <v>28</v>
      </c>
      <c r="C61" s="30"/>
      <c r="D61" s="30" t="s">
        <v>50</v>
      </c>
      <c r="E61" s="31">
        <v>73.364695887600007</v>
      </c>
      <c r="K61" s="11"/>
      <c r="N61"/>
    </row>
    <row r="62" spans="1:14" x14ac:dyDescent="0.25">
      <c r="A62" s="35">
        <v>56</v>
      </c>
      <c r="B62" s="30" t="s">
        <v>29</v>
      </c>
      <c r="C62" s="30"/>
      <c r="D62" s="30" t="s">
        <v>50</v>
      </c>
      <c r="E62" s="31">
        <v>117.07186473199999</v>
      </c>
      <c r="K62" s="11"/>
      <c r="N62"/>
    </row>
    <row r="63" spans="1:14" x14ac:dyDescent="0.25">
      <c r="A63" s="35">
        <v>57</v>
      </c>
      <c r="B63" s="30" t="s">
        <v>30</v>
      </c>
      <c r="C63" s="30"/>
      <c r="D63" s="30" t="s">
        <v>50</v>
      </c>
      <c r="E63" s="31">
        <v>30.656153223</v>
      </c>
      <c r="K63" s="11"/>
      <c r="N63"/>
    </row>
    <row r="64" spans="1:14" x14ac:dyDescent="0.25">
      <c r="A64" s="35">
        <v>58</v>
      </c>
      <c r="B64" s="30" t="s">
        <v>28</v>
      </c>
      <c r="C64" s="30"/>
      <c r="D64" s="30" t="s">
        <v>50</v>
      </c>
      <c r="E64" s="31">
        <v>137.81386459000001</v>
      </c>
      <c r="K64" s="11"/>
      <c r="N64"/>
    </row>
    <row r="65" spans="1:14" x14ac:dyDescent="0.25">
      <c r="A65" s="35">
        <v>59</v>
      </c>
      <c r="B65" s="30" t="s">
        <v>28</v>
      </c>
      <c r="C65" s="30"/>
      <c r="D65" s="30" t="s">
        <v>50</v>
      </c>
      <c r="E65" s="31">
        <v>68.513056837600004</v>
      </c>
      <c r="K65" s="11"/>
      <c r="N65"/>
    </row>
    <row r="66" spans="1:14" x14ac:dyDescent="0.25">
      <c r="A66" s="35">
        <v>60</v>
      </c>
      <c r="B66" s="30" t="s">
        <v>30</v>
      </c>
      <c r="C66" s="30"/>
      <c r="D66" s="30" t="s">
        <v>50</v>
      </c>
      <c r="E66" s="31">
        <v>7.18800909529</v>
      </c>
      <c r="K66" s="11"/>
      <c r="N66"/>
    </row>
    <row r="67" spans="1:14" x14ac:dyDescent="0.25">
      <c r="A67" s="35">
        <v>61</v>
      </c>
      <c r="B67" s="30" t="s">
        <v>28</v>
      </c>
      <c r="C67" s="30"/>
      <c r="D67" s="30" t="s">
        <v>50</v>
      </c>
      <c r="E67" s="31">
        <v>277.91268021899998</v>
      </c>
      <c r="K67" s="11"/>
      <c r="N67"/>
    </row>
    <row r="68" spans="1:14" x14ac:dyDescent="0.25">
      <c r="A68" s="35">
        <v>62</v>
      </c>
      <c r="B68" s="30" t="s">
        <v>28</v>
      </c>
      <c r="C68" s="30"/>
      <c r="D68" s="30" t="s">
        <v>50</v>
      </c>
      <c r="E68" s="31">
        <v>27.6016357797</v>
      </c>
      <c r="K68" s="11"/>
      <c r="N68"/>
    </row>
    <row r="69" spans="1:14" x14ac:dyDescent="0.25">
      <c r="A69" s="35">
        <v>63</v>
      </c>
      <c r="B69" s="30" t="s">
        <v>31</v>
      </c>
      <c r="C69" s="30"/>
      <c r="D69" s="30" t="s">
        <v>50</v>
      </c>
      <c r="E69" s="31">
        <v>156.43801534900001</v>
      </c>
      <c r="K69" s="11"/>
      <c r="N69"/>
    </row>
    <row r="70" spans="1:14" x14ac:dyDescent="0.25">
      <c r="A70" s="35">
        <v>64</v>
      </c>
      <c r="B70" s="30" t="s">
        <v>31</v>
      </c>
      <c r="C70" s="30"/>
      <c r="D70" s="30" t="s">
        <v>50</v>
      </c>
      <c r="E70" s="31">
        <v>30.869783867399999</v>
      </c>
      <c r="K70" s="11"/>
      <c r="N70"/>
    </row>
    <row r="71" spans="1:14" x14ac:dyDescent="0.25">
      <c r="A71" s="35">
        <v>65</v>
      </c>
      <c r="B71" s="30" t="s">
        <v>31</v>
      </c>
      <c r="C71" s="30"/>
      <c r="D71" s="30" t="s">
        <v>50</v>
      </c>
      <c r="E71" s="31">
        <v>3.9770185394099999</v>
      </c>
      <c r="K71" s="11"/>
      <c r="N71"/>
    </row>
    <row r="72" spans="1:14" x14ac:dyDescent="0.25">
      <c r="A72" s="35">
        <v>66</v>
      </c>
      <c r="B72" s="30" t="s">
        <v>31</v>
      </c>
      <c r="C72" s="30"/>
      <c r="D72" s="30" t="s">
        <v>50</v>
      </c>
      <c r="E72" s="31">
        <v>55.870341679500001</v>
      </c>
      <c r="K72" s="11"/>
      <c r="N72"/>
    </row>
    <row r="73" spans="1:14" x14ac:dyDescent="0.25">
      <c r="A73" s="35">
        <v>67</v>
      </c>
      <c r="B73" s="30" t="s">
        <v>31</v>
      </c>
      <c r="C73" s="30"/>
      <c r="D73" s="30" t="s">
        <v>50</v>
      </c>
      <c r="E73" s="31">
        <v>72.229693751400006</v>
      </c>
      <c r="K73" s="11"/>
      <c r="N73"/>
    </row>
    <row r="74" spans="1:14" x14ac:dyDescent="0.25">
      <c r="A74" s="35">
        <v>68</v>
      </c>
      <c r="B74" s="30" t="s">
        <v>29</v>
      </c>
      <c r="C74" s="30"/>
      <c r="D74" s="30" t="s">
        <v>50</v>
      </c>
      <c r="E74" s="31">
        <v>87.707591305999998</v>
      </c>
      <c r="K74" s="11"/>
      <c r="N74"/>
    </row>
    <row r="75" spans="1:14" x14ac:dyDescent="0.25">
      <c r="A75" s="35">
        <v>69</v>
      </c>
      <c r="B75" s="30" t="s">
        <v>29</v>
      </c>
      <c r="C75" s="30"/>
      <c r="D75" s="30" t="s">
        <v>50</v>
      </c>
      <c r="E75" s="31">
        <v>16.8853744177</v>
      </c>
      <c r="K75" s="11"/>
      <c r="N75"/>
    </row>
    <row r="76" spans="1:14" x14ac:dyDescent="0.25">
      <c r="A76" s="35">
        <v>70</v>
      </c>
      <c r="B76" s="30" t="s">
        <v>29</v>
      </c>
      <c r="C76" s="30"/>
      <c r="D76" s="30" t="s">
        <v>50</v>
      </c>
      <c r="E76" s="31">
        <v>33.016001160999998</v>
      </c>
      <c r="K76" s="11"/>
      <c r="N76"/>
    </row>
    <row r="77" spans="1:14" x14ac:dyDescent="0.25">
      <c r="A77" s="35">
        <v>71</v>
      </c>
      <c r="B77" s="30" t="s">
        <v>29</v>
      </c>
      <c r="C77" s="30"/>
      <c r="D77" s="30" t="s">
        <v>50</v>
      </c>
      <c r="E77" s="31">
        <v>54.564953096899998</v>
      </c>
      <c r="K77" s="11"/>
      <c r="N77"/>
    </row>
    <row r="78" spans="1:14" x14ac:dyDescent="0.25">
      <c r="A78" s="35">
        <v>72</v>
      </c>
      <c r="B78" s="30" t="s">
        <v>29</v>
      </c>
      <c r="C78" s="30"/>
      <c r="D78" s="30" t="s">
        <v>50</v>
      </c>
      <c r="E78" s="31">
        <v>101.176487192</v>
      </c>
      <c r="K78" s="11"/>
      <c r="N78"/>
    </row>
    <row r="79" spans="1:14" x14ac:dyDescent="0.25">
      <c r="A79" s="35">
        <v>73</v>
      </c>
      <c r="B79" s="30"/>
      <c r="C79" s="30" t="s">
        <v>36</v>
      </c>
      <c r="D79" s="30" t="s">
        <v>50</v>
      </c>
      <c r="E79" s="31">
        <v>70.884794728700001</v>
      </c>
      <c r="K79" s="11"/>
      <c r="N79"/>
    </row>
    <row r="80" spans="1:14" x14ac:dyDescent="0.25">
      <c r="A80" s="35">
        <v>74</v>
      </c>
      <c r="B80" s="30" t="s">
        <v>27</v>
      </c>
      <c r="C80" s="30"/>
      <c r="D80" s="30" t="s">
        <v>50</v>
      </c>
      <c r="E80" s="31">
        <v>40.255713491000002</v>
      </c>
      <c r="K80" s="11"/>
      <c r="N80"/>
    </row>
    <row r="81" spans="1:14" x14ac:dyDescent="0.25">
      <c r="A81" s="35">
        <v>75</v>
      </c>
      <c r="B81" s="30" t="s">
        <v>33</v>
      </c>
      <c r="C81" s="30"/>
      <c r="D81" s="30" t="s">
        <v>50</v>
      </c>
      <c r="E81" s="31">
        <v>28.694302839100001</v>
      </c>
      <c r="K81" s="11"/>
      <c r="N81"/>
    </row>
    <row r="82" spans="1:14" x14ac:dyDescent="0.25">
      <c r="A82" s="35">
        <v>76</v>
      </c>
      <c r="B82" s="30" t="s">
        <v>34</v>
      </c>
      <c r="C82" s="30"/>
      <c r="D82" s="30" t="s">
        <v>50</v>
      </c>
      <c r="E82" s="31">
        <v>9.0055419054100003</v>
      </c>
      <c r="K82" s="11"/>
      <c r="N82"/>
    </row>
    <row r="83" spans="1:14" x14ac:dyDescent="0.25">
      <c r="A83" s="35">
        <v>77</v>
      </c>
      <c r="B83" s="30" t="s">
        <v>30</v>
      </c>
      <c r="C83" s="30"/>
      <c r="D83" s="30" t="s">
        <v>50</v>
      </c>
      <c r="E83" s="31">
        <v>6.9111305083500003</v>
      </c>
      <c r="K83" s="11"/>
      <c r="N83"/>
    </row>
    <row r="84" spans="1:14" x14ac:dyDescent="0.25">
      <c r="A84" s="35">
        <v>78</v>
      </c>
      <c r="B84" s="30" t="s">
        <v>32</v>
      </c>
      <c r="C84" s="30"/>
      <c r="D84" s="30" t="s">
        <v>50</v>
      </c>
      <c r="E84" s="31">
        <v>60.883481311300002</v>
      </c>
      <c r="K84" s="11"/>
      <c r="N84"/>
    </row>
    <row r="85" spans="1:14" x14ac:dyDescent="0.25">
      <c r="A85" s="35">
        <v>79</v>
      </c>
      <c r="B85" s="30" t="s">
        <v>28</v>
      </c>
      <c r="C85" s="30"/>
      <c r="D85" s="30" t="s">
        <v>50</v>
      </c>
      <c r="E85" s="31">
        <v>63.133887569999999</v>
      </c>
      <c r="K85" s="11"/>
      <c r="N85"/>
    </row>
    <row r="86" spans="1:14" x14ac:dyDescent="0.25">
      <c r="A86" s="35">
        <v>80</v>
      </c>
      <c r="B86" s="30" t="s">
        <v>31</v>
      </c>
      <c r="C86" s="30"/>
      <c r="D86" s="30" t="s">
        <v>50</v>
      </c>
      <c r="E86" s="31">
        <v>72.229695092900002</v>
      </c>
      <c r="K86" s="11"/>
      <c r="N86"/>
    </row>
    <row r="87" spans="1:14" x14ac:dyDescent="0.25">
      <c r="A87" s="35">
        <v>81</v>
      </c>
      <c r="B87" s="30" t="s">
        <v>29</v>
      </c>
      <c r="C87" s="30"/>
      <c r="D87" s="30" t="s">
        <v>50</v>
      </c>
      <c r="E87" s="31">
        <v>111.94934830699999</v>
      </c>
      <c r="K87" s="11"/>
      <c r="N87"/>
    </row>
    <row r="88" spans="1:14" x14ac:dyDescent="0.25">
      <c r="A88" s="35">
        <v>82</v>
      </c>
      <c r="B88" s="30" t="s">
        <v>31</v>
      </c>
      <c r="C88" s="30"/>
      <c r="D88" s="30" t="s">
        <v>50</v>
      </c>
      <c r="E88" s="31">
        <v>65.706700038500003</v>
      </c>
      <c r="K88" s="11"/>
      <c r="N88"/>
    </row>
    <row r="89" spans="1:14" x14ac:dyDescent="0.25">
      <c r="A89" s="35">
        <v>83</v>
      </c>
      <c r="B89" s="30" t="s">
        <v>35</v>
      </c>
      <c r="C89" s="30"/>
      <c r="D89" s="30" t="s">
        <v>50</v>
      </c>
      <c r="E89" s="31">
        <v>20.606104084199998</v>
      </c>
      <c r="K89" s="11"/>
      <c r="N89"/>
    </row>
    <row r="90" spans="1:14" x14ac:dyDescent="0.25">
      <c r="A90" s="35">
        <v>84</v>
      </c>
      <c r="B90" s="30"/>
      <c r="C90" s="30" t="s">
        <v>36</v>
      </c>
      <c r="D90" s="30" t="s">
        <v>50</v>
      </c>
      <c r="E90" s="31">
        <v>70.884794728700001</v>
      </c>
      <c r="K90" s="11"/>
      <c r="N90"/>
    </row>
    <row r="91" spans="1:14" x14ac:dyDescent="0.25">
      <c r="A91" s="35">
        <v>85</v>
      </c>
      <c r="B91" s="30"/>
      <c r="C91" s="30" t="s">
        <v>36</v>
      </c>
      <c r="D91" s="30" t="s">
        <v>50</v>
      </c>
      <c r="E91" s="31">
        <v>87.517802484499995</v>
      </c>
      <c r="K91" s="11"/>
      <c r="N91"/>
    </row>
    <row r="92" spans="1:14" x14ac:dyDescent="0.25">
      <c r="A92" s="35">
        <v>86</v>
      </c>
      <c r="B92" s="30"/>
      <c r="C92" s="30" t="s">
        <v>36</v>
      </c>
      <c r="D92" s="30" t="s">
        <v>50</v>
      </c>
      <c r="E92" s="31">
        <v>93.454888780299996</v>
      </c>
      <c r="K92" s="11"/>
      <c r="N92"/>
    </row>
    <row r="93" spans="1:14" x14ac:dyDescent="0.25">
      <c r="A93" s="35">
        <v>87</v>
      </c>
      <c r="B93" s="30"/>
      <c r="C93" s="30" t="s">
        <v>36</v>
      </c>
      <c r="D93" s="30" t="s">
        <v>50</v>
      </c>
      <c r="E93" s="31">
        <v>221.42806823399999</v>
      </c>
      <c r="K93" s="11"/>
      <c r="N93"/>
    </row>
    <row r="94" spans="1:14" x14ac:dyDescent="0.25">
      <c r="A94" s="76" t="s">
        <v>53</v>
      </c>
      <c r="B94" s="76"/>
      <c r="C94" s="76"/>
      <c r="D94" s="76"/>
      <c r="E94" s="34">
        <f>SUM(E58:E93)</f>
        <v>3381.2554068993595</v>
      </c>
      <c r="F94" s="26"/>
      <c r="G94" s="26"/>
      <c r="H94" s="26"/>
    </row>
    <row r="95" spans="1:14" x14ac:dyDescent="0.25">
      <c r="A95" s="77" t="s">
        <v>54</v>
      </c>
      <c r="B95" s="77"/>
      <c r="C95" s="77"/>
      <c r="D95" s="77"/>
      <c r="E95" s="33">
        <f>SUM(E7:E57)</f>
        <v>4550.9693725157995</v>
      </c>
      <c r="F95" s="26"/>
      <c r="G95" s="26"/>
      <c r="H95" s="26"/>
    </row>
  </sheetData>
  <mergeCells count="2">
    <mergeCell ref="A94:D94"/>
    <mergeCell ref="A95:D95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workbookViewId="0">
      <selection activeCell="K23" sqref="K23"/>
    </sheetView>
  </sheetViews>
  <sheetFormatPr baseColWidth="10" defaultRowHeight="15" x14ac:dyDescent="0.25"/>
  <cols>
    <col min="1" max="1" width="6.28515625" style="14" customWidth="1"/>
    <col min="2" max="2" width="19.7109375" customWidth="1"/>
    <col min="5" max="5" width="8.28515625" style="37" bestFit="1" customWidth="1"/>
    <col min="6" max="8" width="5.7109375" customWidth="1"/>
  </cols>
  <sheetData>
    <row r="1" spans="1:16" ht="15.75" x14ac:dyDescent="0.25">
      <c r="A1" s="41"/>
      <c r="B1" s="41"/>
      <c r="C1" s="41"/>
      <c r="E1" s="36"/>
    </row>
    <row r="2" spans="1:16" x14ac:dyDescent="0.25">
      <c r="A2" s="41" t="s">
        <v>59</v>
      </c>
      <c r="B2" s="41"/>
      <c r="C2" s="41"/>
      <c r="E2" s="16"/>
    </row>
    <row r="3" spans="1:16" x14ac:dyDescent="0.25">
      <c r="A3" s="17"/>
      <c r="B3" s="8"/>
      <c r="E3" s="16"/>
      <c r="G3" s="14"/>
      <c r="K3" s="14"/>
      <c r="M3" s="15"/>
      <c r="N3" s="78"/>
      <c r="O3" s="78"/>
      <c r="P3" s="78"/>
    </row>
    <row r="4" spans="1:16" ht="21.75" customHeight="1" x14ac:dyDescent="0.25">
      <c r="A4" s="27" t="s">
        <v>17</v>
      </c>
      <c r="B4" s="27" t="s">
        <v>47</v>
      </c>
      <c r="C4" s="27" t="s">
        <v>18</v>
      </c>
      <c r="D4" s="27" t="s">
        <v>38</v>
      </c>
      <c r="E4" s="27" t="s">
        <v>46</v>
      </c>
      <c r="G4" s="9"/>
      <c r="H4" s="9"/>
      <c r="I4" s="9"/>
      <c r="J4" s="9"/>
      <c r="K4" s="12"/>
      <c r="L4" s="12"/>
      <c r="M4" s="10"/>
      <c r="N4" s="13"/>
      <c r="O4" s="13"/>
      <c r="P4" s="13"/>
    </row>
    <row r="5" spans="1:16" x14ac:dyDescent="0.25">
      <c r="A5" s="29">
        <v>1</v>
      </c>
      <c r="B5" s="30" t="s">
        <v>23</v>
      </c>
      <c r="C5" s="30" t="s">
        <v>20</v>
      </c>
      <c r="D5" s="30" t="s">
        <v>48</v>
      </c>
      <c r="E5" s="35">
        <v>1</v>
      </c>
    </row>
    <row r="6" spans="1:16" x14ac:dyDescent="0.25">
      <c r="A6" s="29">
        <v>2</v>
      </c>
      <c r="B6" s="30" t="s">
        <v>23</v>
      </c>
      <c r="C6" s="30" t="s">
        <v>21</v>
      </c>
      <c r="D6" s="30" t="s">
        <v>48</v>
      </c>
      <c r="E6" s="35">
        <v>1</v>
      </c>
    </row>
    <row r="7" spans="1:16" x14ac:dyDescent="0.25">
      <c r="A7" s="29">
        <v>3</v>
      </c>
      <c r="B7" s="30" t="s">
        <v>23</v>
      </c>
      <c r="C7" s="30" t="s">
        <v>20</v>
      </c>
      <c r="D7" s="30" t="s">
        <v>48</v>
      </c>
      <c r="E7" s="35">
        <v>1</v>
      </c>
    </row>
    <row r="8" spans="1:16" x14ac:dyDescent="0.25">
      <c r="A8" s="29">
        <v>4</v>
      </c>
      <c r="B8" s="30" t="s">
        <v>23</v>
      </c>
      <c r="C8" s="30" t="s">
        <v>22</v>
      </c>
      <c r="D8" s="30" t="s">
        <v>48</v>
      </c>
      <c r="E8" s="35">
        <v>1</v>
      </c>
    </row>
    <row r="9" spans="1:16" x14ac:dyDescent="0.25">
      <c r="A9" s="29">
        <v>5</v>
      </c>
      <c r="B9" s="30" t="s">
        <v>24</v>
      </c>
      <c r="C9" s="30" t="s">
        <v>20</v>
      </c>
      <c r="D9" s="30" t="s">
        <v>48</v>
      </c>
      <c r="E9" s="35">
        <v>1</v>
      </c>
    </row>
    <row r="10" spans="1:16" x14ac:dyDescent="0.25">
      <c r="A10" s="29">
        <v>6</v>
      </c>
      <c r="B10" s="30" t="s">
        <v>24</v>
      </c>
      <c r="C10" s="30" t="s">
        <v>21</v>
      </c>
      <c r="D10" s="30" t="s">
        <v>48</v>
      </c>
      <c r="E10" s="35">
        <v>1</v>
      </c>
    </row>
    <row r="11" spans="1:16" x14ac:dyDescent="0.25">
      <c r="A11" s="29">
        <v>7</v>
      </c>
      <c r="B11" s="30" t="s">
        <v>24</v>
      </c>
      <c r="C11" s="30" t="s">
        <v>22</v>
      </c>
      <c r="D11" s="30" t="s">
        <v>48</v>
      </c>
      <c r="E11" s="35">
        <v>1</v>
      </c>
    </row>
    <row r="12" spans="1:16" x14ac:dyDescent="0.25">
      <c r="A12" s="29">
        <v>8</v>
      </c>
      <c r="B12" s="30" t="s">
        <v>24</v>
      </c>
      <c r="C12" s="30" t="s">
        <v>20</v>
      </c>
      <c r="D12" s="30" t="s">
        <v>48</v>
      </c>
      <c r="E12" s="35">
        <v>1</v>
      </c>
    </row>
    <row r="13" spans="1:16" x14ac:dyDescent="0.25">
      <c r="A13" s="29">
        <v>9</v>
      </c>
      <c r="B13" s="30" t="s">
        <v>24</v>
      </c>
      <c r="C13" s="30" t="s">
        <v>20</v>
      </c>
      <c r="D13" s="30" t="s">
        <v>48</v>
      </c>
      <c r="E13" s="35">
        <v>1</v>
      </c>
    </row>
    <row r="14" spans="1:16" x14ac:dyDescent="0.25">
      <c r="A14" s="29">
        <v>10</v>
      </c>
      <c r="B14" s="30" t="s">
        <v>24</v>
      </c>
      <c r="C14" s="30" t="s">
        <v>20</v>
      </c>
      <c r="D14" s="30" t="s">
        <v>48</v>
      </c>
      <c r="E14" s="35">
        <v>1</v>
      </c>
    </row>
    <row r="15" spans="1:16" x14ac:dyDescent="0.25">
      <c r="A15" s="29">
        <v>11</v>
      </c>
      <c r="B15" s="30" t="s">
        <v>24</v>
      </c>
      <c r="C15" s="30" t="s">
        <v>20</v>
      </c>
      <c r="D15" s="30" t="s">
        <v>48</v>
      </c>
      <c r="E15" s="35">
        <v>1</v>
      </c>
    </row>
    <row r="16" spans="1:16" x14ac:dyDescent="0.25">
      <c r="A16" s="29">
        <v>12</v>
      </c>
      <c r="B16" s="30" t="s">
        <v>23</v>
      </c>
      <c r="C16" s="30" t="s">
        <v>21</v>
      </c>
      <c r="D16" s="30" t="s">
        <v>48</v>
      </c>
      <c r="E16" s="35">
        <v>1</v>
      </c>
    </row>
    <row r="17" spans="1:5" x14ac:dyDescent="0.25">
      <c r="A17" s="29">
        <v>13</v>
      </c>
      <c r="B17" s="30" t="s">
        <v>23</v>
      </c>
      <c r="C17" s="30" t="s">
        <v>20</v>
      </c>
      <c r="D17" s="30" t="s">
        <v>48</v>
      </c>
      <c r="E17" s="35">
        <v>1</v>
      </c>
    </row>
    <row r="18" spans="1:5" x14ac:dyDescent="0.25">
      <c r="A18" s="29">
        <v>14</v>
      </c>
      <c r="B18" s="30" t="s">
        <v>23</v>
      </c>
      <c r="C18" s="30" t="s">
        <v>20</v>
      </c>
      <c r="D18" s="30" t="s">
        <v>48</v>
      </c>
      <c r="E18" s="35">
        <v>1</v>
      </c>
    </row>
    <row r="19" spans="1:5" x14ac:dyDescent="0.25">
      <c r="A19" s="29">
        <v>15</v>
      </c>
      <c r="B19" s="30" t="s">
        <v>24</v>
      </c>
      <c r="C19" s="30" t="s">
        <v>20</v>
      </c>
      <c r="D19" s="30" t="s">
        <v>48</v>
      </c>
      <c r="E19" s="35">
        <v>1</v>
      </c>
    </row>
    <row r="20" spans="1:5" x14ac:dyDescent="0.25">
      <c r="A20" s="29">
        <v>16</v>
      </c>
      <c r="B20" s="30" t="s">
        <v>24</v>
      </c>
      <c r="C20" s="30" t="s">
        <v>20</v>
      </c>
      <c r="D20" s="30" t="s">
        <v>48</v>
      </c>
      <c r="E20" s="35">
        <v>1</v>
      </c>
    </row>
    <row r="21" spans="1:5" x14ac:dyDescent="0.25">
      <c r="A21" s="29">
        <v>17</v>
      </c>
      <c r="B21" s="30" t="s">
        <v>25</v>
      </c>
      <c r="C21" s="30" t="s">
        <v>20</v>
      </c>
      <c r="D21" s="30" t="s">
        <v>48</v>
      </c>
      <c r="E21" s="35">
        <v>1</v>
      </c>
    </row>
    <row r="22" spans="1:5" x14ac:dyDescent="0.25">
      <c r="A22" s="29">
        <v>18</v>
      </c>
      <c r="B22" s="30" t="s">
        <v>24</v>
      </c>
      <c r="C22" s="30" t="s">
        <v>20</v>
      </c>
      <c r="D22" s="30" t="s">
        <v>48</v>
      </c>
      <c r="E22" s="35">
        <v>1</v>
      </c>
    </row>
    <row r="23" spans="1:5" x14ac:dyDescent="0.25">
      <c r="A23" s="29">
        <v>19</v>
      </c>
      <c r="B23" s="30" t="s">
        <v>25</v>
      </c>
      <c r="C23" s="30" t="s">
        <v>21</v>
      </c>
      <c r="D23" s="30" t="s">
        <v>48</v>
      </c>
      <c r="E23" s="35">
        <v>1</v>
      </c>
    </row>
    <row r="24" spans="1:5" x14ac:dyDescent="0.25">
      <c r="A24" s="29">
        <v>20</v>
      </c>
      <c r="B24" s="30" t="s">
        <v>25</v>
      </c>
      <c r="C24" s="30" t="s">
        <v>21</v>
      </c>
      <c r="D24" s="30" t="s">
        <v>48</v>
      </c>
      <c r="E24" s="35">
        <v>1</v>
      </c>
    </row>
    <row r="25" spans="1:5" x14ac:dyDescent="0.25">
      <c r="A25" s="29">
        <v>21</v>
      </c>
      <c r="B25" s="30" t="s">
        <v>25</v>
      </c>
      <c r="C25" s="30" t="s">
        <v>21</v>
      </c>
      <c r="D25" s="30" t="s">
        <v>48</v>
      </c>
      <c r="E25" s="35">
        <v>1</v>
      </c>
    </row>
    <row r="26" spans="1:5" x14ac:dyDescent="0.25">
      <c r="A26" s="29">
        <v>22</v>
      </c>
      <c r="B26" s="30" t="s">
        <v>24</v>
      </c>
      <c r="C26" s="30" t="s">
        <v>20</v>
      </c>
      <c r="D26" s="30" t="s">
        <v>48</v>
      </c>
      <c r="E26" s="35">
        <v>1</v>
      </c>
    </row>
    <row r="27" spans="1:5" x14ac:dyDescent="0.25">
      <c r="A27" s="29">
        <v>23</v>
      </c>
      <c r="B27" s="30" t="s">
        <v>24</v>
      </c>
      <c r="C27" s="30" t="s">
        <v>22</v>
      </c>
      <c r="D27" s="30" t="s">
        <v>48</v>
      </c>
      <c r="E27" s="35">
        <v>1</v>
      </c>
    </row>
    <row r="28" spans="1:5" x14ac:dyDescent="0.25">
      <c r="A28" s="29">
        <v>24</v>
      </c>
      <c r="B28" s="30" t="s">
        <v>25</v>
      </c>
      <c r="C28" s="30" t="s">
        <v>20</v>
      </c>
      <c r="D28" s="30" t="s">
        <v>48</v>
      </c>
      <c r="E28" s="35">
        <v>1</v>
      </c>
    </row>
    <row r="29" spans="1:5" x14ac:dyDescent="0.25">
      <c r="A29" s="29">
        <v>25</v>
      </c>
      <c r="B29" s="30" t="s">
        <v>25</v>
      </c>
      <c r="C29" s="30" t="s">
        <v>20</v>
      </c>
      <c r="D29" s="30" t="s">
        <v>48</v>
      </c>
      <c r="E29" s="35">
        <v>1</v>
      </c>
    </row>
    <row r="30" spans="1:5" x14ac:dyDescent="0.25">
      <c r="A30" s="29">
        <v>26</v>
      </c>
      <c r="B30" s="30" t="s">
        <v>25</v>
      </c>
      <c r="C30" s="30" t="s">
        <v>20</v>
      </c>
      <c r="D30" s="30" t="s">
        <v>48</v>
      </c>
      <c r="E30" s="35">
        <v>1</v>
      </c>
    </row>
    <row r="31" spans="1:5" x14ac:dyDescent="0.25">
      <c r="A31" s="29">
        <v>27</v>
      </c>
      <c r="B31" s="30" t="s">
        <v>25</v>
      </c>
      <c r="C31" s="30" t="s">
        <v>20</v>
      </c>
      <c r="D31" s="30" t="s">
        <v>48</v>
      </c>
      <c r="E31" s="35">
        <v>1</v>
      </c>
    </row>
    <row r="32" spans="1:5" x14ac:dyDescent="0.25">
      <c r="A32" s="29">
        <v>28</v>
      </c>
      <c r="B32" s="30" t="s">
        <v>24</v>
      </c>
      <c r="C32" s="30" t="s">
        <v>20</v>
      </c>
      <c r="D32" s="30" t="s">
        <v>48</v>
      </c>
      <c r="E32" s="35">
        <v>1</v>
      </c>
    </row>
    <row r="33" spans="1:5" x14ac:dyDescent="0.25">
      <c r="A33" s="29">
        <v>29</v>
      </c>
      <c r="B33" s="30" t="s">
        <v>23</v>
      </c>
      <c r="C33" s="30" t="s">
        <v>20</v>
      </c>
      <c r="D33" s="30" t="s">
        <v>48</v>
      </c>
      <c r="E33" s="35">
        <v>1</v>
      </c>
    </row>
    <row r="34" spans="1:5" x14ac:dyDescent="0.25">
      <c r="A34" s="29">
        <v>30</v>
      </c>
      <c r="B34" s="30" t="s">
        <v>23</v>
      </c>
      <c r="C34" s="30" t="s">
        <v>21</v>
      </c>
      <c r="D34" s="30" t="s">
        <v>48</v>
      </c>
      <c r="E34" s="35">
        <v>1</v>
      </c>
    </row>
    <row r="35" spans="1:5" x14ac:dyDescent="0.25">
      <c r="A35" s="29">
        <v>31</v>
      </c>
      <c r="B35" s="30" t="s">
        <v>23</v>
      </c>
      <c r="C35" s="30" t="s">
        <v>21</v>
      </c>
      <c r="D35" s="30" t="s">
        <v>48</v>
      </c>
      <c r="E35" s="35">
        <v>1</v>
      </c>
    </row>
    <row r="36" spans="1:5" x14ac:dyDescent="0.25">
      <c r="A36" s="29">
        <v>32</v>
      </c>
      <c r="B36" s="30" t="s">
        <v>23</v>
      </c>
      <c r="C36" s="30" t="s">
        <v>20</v>
      </c>
      <c r="D36" s="30" t="s">
        <v>48</v>
      </c>
      <c r="E36" s="35">
        <v>1</v>
      </c>
    </row>
    <row r="37" spans="1:5" x14ac:dyDescent="0.25">
      <c r="A37" s="29">
        <v>33</v>
      </c>
      <c r="B37" s="30" t="s">
        <v>23</v>
      </c>
      <c r="C37" s="30" t="s">
        <v>22</v>
      </c>
      <c r="D37" s="30" t="s">
        <v>48</v>
      </c>
      <c r="E37" s="35">
        <v>1</v>
      </c>
    </row>
    <row r="38" spans="1:5" x14ac:dyDescent="0.25">
      <c r="A38" s="29">
        <v>34</v>
      </c>
      <c r="B38" s="30" t="s">
        <v>25</v>
      </c>
      <c r="C38" s="30" t="s">
        <v>22</v>
      </c>
      <c r="D38" s="30" t="s">
        <v>48</v>
      </c>
      <c r="E38" s="35">
        <v>1</v>
      </c>
    </row>
    <row r="39" spans="1:5" x14ac:dyDescent="0.25">
      <c r="A39" s="29">
        <v>35</v>
      </c>
      <c r="B39" s="30" t="s">
        <v>25</v>
      </c>
      <c r="C39" s="30" t="s">
        <v>22</v>
      </c>
      <c r="D39" s="30" t="s">
        <v>48</v>
      </c>
      <c r="E39" s="35">
        <v>1</v>
      </c>
    </row>
    <row r="40" spans="1:5" x14ac:dyDescent="0.25">
      <c r="A40" s="29">
        <v>36</v>
      </c>
      <c r="B40" s="30" t="s">
        <v>25</v>
      </c>
      <c r="C40" s="30" t="s">
        <v>20</v>
      </c>
      <c r="D40" s="30" t="s">
        <v>48</v>
      </c>
      <c r="E40" s="35">
        <v>1</v>
      </c>
    </row>
    <row r="41" spans="1:5" x14ac:dyDescent="0.25">
      <c r="A41" s="29">
        <v>37</v>
      </c>
      <c r="B41" s="30" t="s">
        <v>25</v>
      </c>
      <c r="C41" s="30" t="s">
        <v>20</v>
      </c>
      <c r="D41" s="30" t="s">
        <v>48</v>
      </c>
      <c r="E41" s="35">
        <v>1</v>
      </c>
    </row>
    <row r="42" spans="1:5" x14ac:dyDescent="0.25">
      <c r="A42" s="29">
        <v>38</v>
      </c>
      <c r="B42" s="30" t="s">
        <v>25</v>
      </c>
      <c r="C42" s="30" t="s">
        <v>22</v>
      </c>
      <c r="D42" s="30" t="s">
        <v>48</v>
      </c>
      <c r="E42" s="35">
        <v>1</v>
      </c>
    </row>
    <row r="43" spans="1:5" x14ac:dyDescent="0.25">
      <c r="A43" s="29">
        <v>39</v>
      </c>
      <c r="B43" s="30" t="s">
        <v>25</v>
      </c>
      <c r="C43" s="30" t="s">
        <v>20</v>
      </c>
      <c r="D43" s="30" t="s">
        <v>48</v>
      </c>
      <c r="E43" s="35">
        <v>1</v>
      </c>
    </row>
    <row r="44" spans="1:5" x14ac:dyDescent="0.25">
      <c r="A44" s="29">
        <v>40</v>
      </c>
      <c r="B44" s="30" t="s">
        <v>25</v>
      </c>
      <c r="C44" s="30" t="s">
        <v>20</v>
      </c>
      <c r="D44" s="30" t="s">
        <v>48</v>
      </c>
      <c r="E44" s="35">
        <v>1</v>
      </c>
    </row>
    <row r="45" spans="1:5" x14ac:dyDescent="0.25">
      <c r="A45" s="29">
        <v>41</v>
      </c>
      <c r="B45" s="30" t="s">
        <v>25</v>
      </c>
      <c r="C45" s="30" t="s">
        <v>20</v>
      </c>
      <c r="D45" s="30" t="s">
        <v>48</v>
      </c>
      <c r="E45" s="35">
        <v>1</v>
      </c>
    </row>
    <row r="46" spans="1:5" x14ac:dyDescent="0.25">
      <c r="A46" s="29">
        <v>42</v>
      </c>
      <c r="B46" s="30" t="s">
        <v>25</v>
      </c>
      <c r="C46" s="30" t="s">
        <v>20</v>
      </c>
      <c r="D46" s="30" t="s">
        <v>48</v>
      </c>
      <c r="E46" s="35">
        <v>1</v>
      </c>
    </row>
    <row r="47" spans="1:5" x14ac:dyDescent="0.25">
      <c r="A47" s="29">
        <v>43</v>
      </c>
      <c r="B47" s="30" t="s">
        <v>24</v>
      </c>
      <c r="C47" s="30" t="s">
        <v>20</v>
      </c>
      <c r="D47" s="30" t="s">
        <v>48</v>
      </c>
      <c r="E47" s="35">
        <v>1</v>
      </c>
    </row>
    <row r="48" spans="1:5" x14ac:dyDescent="0.25">
      <c r="A48" s="29">
        <v>44</v>
      </c>
      <c r="B48" s="30" t="s">
        <v>24</v>
      </c>
      <c r="C48" s="30" t="s">
        <v>20</v>
      </c>
      <c r="D48" s="30" t="s">
        <v>48</v>
      </c>
      <c r="E48" s="35">
        <v>1</v>
      </c>
    </row>
    <row r="49" spans="1:5" x14ac:dyDescent="0.25">
      <c r="A49" s="29">
        <v>45</v>
      </c>
      <c r="B49" s="30" t="s">
        <v>24</v>
      </c>
      <c r="C49" s="30" t="s">
        <v>21</v>
      </c>
      <c r="D49" s="30" t="s">
        <v>48</v>
      </c>
      <c r="E49" s="35">
        <v>1</v>
      </c>
    </row>
    <row r="50" spans="1:5" x14ac:dyDescent="0.25">
      <c r="A50" s="29">
        <v>46</v>
      </c>
      <c r="B50" s="30" t="s">
        <v>24</v>
      </c>
      <c r="C50" s="30" t="s">
        <v>20</v>
      </c>
      <c r="D50" s="30" t="s">
        <v>48</v>
      </c>
      <c r="E50" s="35">
        <v>1</v>
      </c>
    </row>
    <row r="51" spans="1:5" x14ac:dyDescent="0.25">
      <c r="A51" s="29">
        <v>47</v>
      </c>
      <c r="B51" s="30" t="s">
        <v>24</v>
      </c>
      <c r="C51" s="30" t="s">
        <v>21</v>
      </c>
      <c r="D51" s="30" t="s">
        <v>48</v>
      </c>
      <c r="E51" s="35">
        <v>1</v>
      </c>
    </row>
    <row r="52" spans="1:5" x14ac:dyDescent="0.25">
      <c r="A52" s="29">
        <v>48</v>
      </c>
      <c r="B52" s="30" t="s">
        <v>24</v>
      </c>
      <c r="C52" s="30" t="s">
        <v>20</v>
      </c>
      <c r="D52" s="30" t="s">
        <v>48</v>
      </c>
      <c r="E52" s="35">
        <v>1</v>
      </c>
    </row>
    <row r="53" spans="1:5" x14ac:dyDescent="0.25">
      <c r="A53" s="29">
        <v>49</v>
      </c>
      <c r="B53" s="30" t="s">
        <v>24</v>
      </c>
      <c r="C53" s="30" t="s">
        <v>21</v>
      </c>
      <c r="D53" s="30" t="s">
        <v>48</v>
      </c>
      <c r="E53" s="35">
        <v>1</v>
      </c>
    </row>
    <row r="54" spans="1:5" x14ac:dyDescent="0.25">
      <c r="A54" s="29">
        <v>50</v>
      </c>
      <c r="B54" s="30" t="s">
        <v>24</v>
      </c>
      <c r="C54" s="30" t="s">
        <v>20</v>
      </c>
      <c r="D54" s="30" t="s">
        <v>48</v>
      </c>
      <c r="E54" s="35">
        <v>1</v>
      </c>
    </row>
    <row r="55" spans="1:5" x14ac:dyDescent="0.25">
      <c r="A55" s="29">
        <v>51</v>
      </c>
      <c r="B55" s="30" t="s">
        <v>24</v>
      </c>
      <c r="C55" s="30" t="s">
        <v>20</v>
      </c>
      <c r="D55" s="30" t="s">
        <v>48</v>
      </c>
      <c r="E55" s="35">
        <v>1</v>
      </c>
    </row>
    <row r="56" spans="1:5" x14ac:dyDescent="0.25">
      <c r="A56" s="29">
        <v>52</v>
      </c>
      <c r="B56" s="30" t="s">
        <v>24</v>
      </c>
      <c r="C56" s="30" t="s">
        <v>20</v>
      </c>
      <c r="D56" s="30" t="s">
        <v>48</v>
      </c>
      <c r="E56" s="35">
        <v>1</v>
      </c>
    </row>
    <row r="57" spans="1:5" x14ac:dyDescent="0.25">
      <c r="A57" s="29">
        <v>53</v>
      </c>
      <c r="B57" s="30" t="s">
        <v>24</v>
      </c>
      <c r="C57" s="30" t="s">
        <v>20</v>
      </c>
      <c r="D57" s="30" t="s">
        <v>48</v>
      </c>
      <c r="E57" s="35">
        <v>1</v>
      </c>
    </row>
    <row r="58" spans="1:5" x14ac:dyDescent="0.25">
      <c r="A58" s="29">
        <v>54</v>
      </c>
      <c r="B58" s="30" t="s">
        <v>24</v>
      </c>
      <c r="C58" s="30" t="s">
        <v>20</v>
      </c>
      <c r="D58" s="30" t="s">
        <v>48</v>
      </c>
      <c r="E58" s="35">
        <v>1</v>
      </c>
    </row>
    <row r="59" spans="1:5" x14ac:dyDescent="0.25">
      <c r="A59" s="79" t="s">
        <v>55</v>
      </c>
      <c r="B59" s="79"/>
      <c r="C59" s="79"/>
      <c r="D59" s="79"/>
      <c r="E59" s="38">
        <f>SUM(E5:E58)</f>
        <v>54</v>
      </c>
    </row>
  </sheetData>
  <mergeCells count="2">
    <mergeCell ref="N3:P3"/>
    <mergeCell ref="A59:D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opLeftCell="A34" workbookViewId="0">
      <selection activeCell="J20" sqref="J19:J20"/>
    </sheetView>
  </sheetViews>
  <sheetFormatPr baseColWidth="10" defaultRowHeight="15" x14ac:dyDescent="0.25"/>
  <cols>
    <col min="1" max="1" width="6" style="14" customWidth="1"/>
    <col min="2" max="2" width="22" customWidth="1"/>
    <col min="3" max="3" width="31.28515625" customWidth="1"/>
    <col min="5" max="7" width="5.7109375" customWidth="1"/>
  </cols>
  <sheetData>
    <row r="1" spans="1:5" s="20" customFormat="1" x14ac:dyDescent="0.25">
      <c r="A1" s="41"/>
      <c r="B1" s="41"/>
      <c r="C1" s="41"/>
    </row>
    <row r="2" spans="1:5" s="20" customFormat="1" x14ac:dyDescent="0.25">
      <c r="A2" s="41" t="s">
        <v>60</v>
      </c>
      <c r="B2" s="41"/>
      <c r="C2" s="41"/>
    </row>
    <row r="3" spans="1:5" s="20" customFormat="1" x14ac:dyDescent="0.25">
      <c r="A3" s="19"/>
    </row>
    <row r="4" spans="1:5" s="20" customFormat="1" ht="20.25" customHeight="1" x14ac:dyDescent="0.25">
      <c r="A4" s="21" t="s">
        <v>17</v>
      </c>
      <c r="B4" s="21" t="s">
        <v>41</v>
      </c>
      <c r="C4" s="21" t="s">
        <v>19</v>
      </c>
      <c r="D4" s="22" t="s">
        <v>51</v>
      </c>
    </row>
    <row r="5" spans="1:5" s="20" customFormat="1" x14ac:dyDescent="0.25">
      <c r="A5" s="23">
        <v>1</v>
      </c>
      <c r="B5" s="24" t="s">
        <v>40</v>
      </c>
      <c r="C5" s="24" t="s">
        <v>42</v>
      </c>
      <c r="D5" s="25">
        <v>4589.7775504399997</v>
      </c>
    </row>
    <row r="6" spans="1:5" s="20" customFormat="1" x14ac:dyDescent="0.25">
      <c r="A6" s="23">
        <v>2</v>
      </c>
      <c r="B6" s="24" t="s">
        <v>40</v>
      </c>
      <c r="C6" s="24" t="s">
        <v>42</v>
      </c>
      <c r="D6" s="25">
        <v>288.244867769</v>
      </c>
    </row>
    <row r="7" spans="1:5" s="20" customFormat="1" x14ac:dyDescent="0.25">
      <c r="A7" s="23">
        <v>3</v>
      </c>
      <c r="B7" s="24" t="s">
        <v>40</v>
      </c>
      <c r="C7" s="24" t="s">
        <v>28</v>
      </c>
      <c r="D7" s="25">
        <v>267.07773840700003</v>
      </c>
    </row>
    <row r="8" spans="1:5" s="20" customFormat="1" x14ac:dyDescent="0.25">
      <c r="A8" s="23">
        <v>4</v>
      </c>
      <c r="B8" s="24" t="s">
        <v>40</v>
      </c>
      <c r="C8" s="24" t="s">
        <v>43</v>
      </c>
      <c r="D8" s="25">
        <v>121.32758771100001</v>
      </c>
    </row>
    <row r="9" spans="1:5" s="20" customFormat="1" x14ac:dyDescent="0.25">
      <c r="A9" s="23">
        <v>5</v>
      </c>
      <c r="B9" s="24" t="s">
        <v>40</v>
      </c>
      <c r="C9" s="24" t="s">
        <v>34</v>
      </c>
      <c r="D9" s="25">
        <v>277.90547362199999</v>
      </c>
    </row>
    <row r="10" spans="1:5" s="20" customFormat="1" x14ac:dyDescent="0.25">
      <c r="A10" s="23">
        <v>6</v>
      </c>
      <c r="B10" s="24" t="s">
        <v>40</v>
      </c>
      <c r="C10" s="24" t="s">
        <v>43</v>
      </c>
      <c r="D10" s="25">
        <v>455.38126533899998</v>
      </c>
    </row>
    <row r="11" spans="1:5" s="20" customFormat="1" x14ac:dyDescent="0.25">
      <c r="A11" s="23">
        <v>7</v>
      </c>
      <c r="B11" s="24" t="s">
        <v>40</v>
      </c>
      <c r="C11" s="24" t="s">
        <v>33</v>
      </c>
      <c r="D11" s="25">
        <v>87.232675995600005</v>
      </c>
    </row>
    <row r="12" spans="1:5" s="20" customFormat="1" x14ac:dyDescent="0.25">
      <c r="A12" s="23">
        <v>8</v>
      </c>
      <c r="B12" s="24" t="s">
        <v>40</v>
      </c>
      <c r="C12" s="24" t="s">
        <v>33</v>
      </c>
      <c r="D12" s="25">
        <v>149.401701269</v>
      </c>
    </row>
    <row r="13" spans="1:5" s="20" customFormat="1" x14ac:dyDescent="0.25">
      <c r="A13" s="23">
        <v>9</v>
      </c>
      <c r="B13" s="24" t="s">
        <v>40</v>
      </c>
      <c r="C13" s="24" t="s">
        <v>34</v>
      </c>
      <c r="D13" s="25">
        <v>294.21784327799998</v>
      </c>
    </row>
    <row r="14" spans="1:5" s="20" customFormat="1" x14ac:dyDescent="0.25">
      <c r="A14" s="23">
        <v>10</v>
      </c>
      <c r="B14" s="24" t="s">
        <v>40</v>
      </c>
      <c r="C14" s="24" t="s">
        <v>33</v>
      </c>
      <c r="D14" s="25">
        <v>202.224379779</v>
      </c>
      <c r="E14" s="39"/>
    </row>
    <row r="15" spans="1:5" s="20" customFormat="1" x14ac:dyDescent="0.25">
      <c r="A15" s="23">
        <v>11</v>
      </c>
      <c r="B15" s="24" t="s">
        <v>40</v>
      </c>
      <c r="C15" s="24" t="s">
        <v>33</v>
      </c>
      <c r="D15" s="25">
        <v>91.713321798500004</v>
      </c>
    </row>
    <row r="16" spans="1:5" s="20" customFormat="1" x14ac:dyDescent="0.25">
      <c r="A16" s="23">
        <v>12</v>
      </c>
      <c r="B16" s="24" t="s">
        <v>40</v>
      </c>
      <c r="C16" s="24" t="s">
        <v>33</v>
      </c>
      <c r="D16" s="25">
        <v>200.19968390700001</v>
      </c>
    </row>
    <row r="17" spans="1:4" s="20" customFormat="1" x14ac:dyDescent="0.25">
      <c r="A17" s="23">
        <v>13</v>
      </c>
      <c r="B17" s="24" t="s">
        <v>40</v>
      </c>
      <c r="C17" s="24" t="s">
        <v>33</v>
      </c>
      <c r="D17" s="25">
        <v>65.599509785500004</v>
      </c>
    </row>
    <row r="18" spans="1:4" s="20" customFormat="1" x14ac:dyDescent="0.25">
      <c r="A18" s="23">
        <v>14</v>
      </c>
      <c r="B18" s="24" t="s">
        <v>40</v>
      </c>
      <c r="C18" s="24" t="s">
        <v>34</v>
      </c>
      <c r="D18" s="25">
        <v>466.47793622699999</v>
      </c>
    </row>
    <row r="19" spans="1:4" s="20" customFormat="1" x14ac:dyDescent="0.25">
      <c r="A19" s="23">
        <v>15</v>
      </c>
      <c r="B19" s="24" t="s">
        <v>40</v>
      </c>
      <c r="C19" s="24" t="s">
        <v>33</v>
      </c>
      <c r="D19" s="25">
        <v>312.98051446400001</v>
      </c>
    </row>
    <row r="20" spans="1:4" s="20" customFormat="1" x14ac:dyDescent="0.25">
      <c r="A20" s="23">
        <v>16</v>
      </c>
      <c r="B20" s="24" t="s">
        <v>40</v>
      </c>
      <c r="C20" s="24" t="s">
        <v>34</v>
      </c>
      <c r="D20" s="25">
        <v>79.916626300499999</v>
      </c>
    </row>
    <row r="21" spans="1:4" s="20" customFormat="1" x14ac:dyDescent="0.25">
      <c r="A21" s="23">
        <v>17</v>
      </c>
      <c r="B21" s="24" t="s">
        <v>40</v>
      </c>
      <c r="C21" s="24" t="s">
        <v>34</v>
      </c>
      <c r="D21" s="25">
        <v>76.696148882900005</v>
      </c>
    </row>
    <row r="22" spans="1:4" s="20" customFormat="1" x14ac:dyDescent="0.25">
      <c r="A22" s="23">
        <v>18</v>
      </c>
      <c r="B22" s="24" t="s">
        <v>40</v>
      </c>
      <c r="C22" s="24" t="s">
        <v>28</v>
      </c>
      <c r="D22" s="25">
        <v>87.092626141699995</v>
      </c>
    </row>
    <row r="23" spans="1:4" s="20" customFormat="1" x14ac:dyDescent="0.25">
      <c r="A23" s="23">
        <v>19</v>
      </c>
      <c r="B23" s="24" t="s">
        <v>40</v>
      </c>
      <c r="C23" s="24" t="s">
        <v>30</v>
      </c>
      <c r="D23" s="25">
        <v>311.02006193</v>
      </c>
    </row>
    <row r="24" spans="1:4" s="20" customFormat="1" x14ac:dyDescent="0.25">
      <c r="A24" s="23">
        <v>20</v>
      </c>
      <c r="B24" s="24" t="s">
        <v>40</v>
      </c>
      <c r="C24" s="24" t="s">
        <v>30</v>
      </c>
      <c r="D24" s="25">
        <v>198.758813258</v>
      </c>
    </row>
    <row r="25" spans="1:4" s="20" customFormat="1" x14ac:dyDescent="0.25">
      <c r="A25" s="23">
        <v>21</v>
      </c>
      <c r="B25" s="24" t="s">
        <v>40</v>
      </c>
      <c r="C25" s="24" t="s">
        <v>30</v>
      </c>
      <c r="D25" s="25">
        <v>457.44635953300002</v>
      </c>
    </row>
    <row r="26" spans="1:4" s="20" customFormat="1" x14ac:dyDescent="0.25">
      <c r="A26" s="23">
        <v>22</v>
      </c>
      <c r="B26" s="24" t="s">
        <v>40</v>
      </c>
      <c r="C26" s="24" t="s">
        <v>30</v>
      </c>
      <c r="D26" s="25">
        <v>81.876887765099994</v>
      </c>
    </row>
    <row r="27" spans="1:4" s="20" customFormat="1" x14ac:dyDescent="0.25">
      <c r="A27" s="23">
        <v>23</v>
      </c>
      <c r="B27" s="24" t="s">
        <v>40</v>
      </c>
      <c r="C27" s="24" t="s">
        <v>30</v>
      </c>
      <c r="D27" s="25">
        <v>76.871166750499995</v>
      </c>
    </row>
    <row r="28" spans="1:4" s="20" customFormat="1" x14ac:dyDescent="0.25">
      <c r="A28" s="23">
        <v>24</v>
      </c>
      <c r="B28" s="24" t="s">
        <v>40</v>
      </c>
      <c r="C28" s="24" t="s">
        <v>34</v>
      </c>
      <c r="D28" s="25">
        <v>330.58814711700001</v>
      </c>
    </row>
    <row r="29" spans="1:4" s="20" customFormat="1" x14ac:dyDescent="0.25">
      <c r="A29" s="23">
        <v>25</v>
      </c>
      <c r="B29" s="24" t="s">
        <v>40</v>
      </c>
      <c r="C29" s="24" t="s">
        <v>28</v>
      </c>
      <c r="D29" s="25">
        <v>968.94036118400004</v>
      </c>
    </row>
    <row r="30" spans="1:4" s="20" customFormat="1" x14ac:dyDescent="0.25">
      <c r="A30" s="23">
        <v>26</v>
      </c>
      <c r="B30" s="24" t="s">
        <v>40</v>
      </c>
      <c r="C30" s="24" t="s">
        <v>30</v>
      </c>
      <c r="D30" s="25">
        <v>509.00903111100001</v>
      </c>
    </row>
    <row r="31" spans="1:4" s="20" customFormat="1" x14ac:dyDescent="0.25">
      <c r="A31" s="23">
        <v>27</v>
      </c>
      <c r="B31" s="24" t="s">
        <v>40</v>
      </c>
      <c r="C31" s="24" t="s">
        <v>32</v>
      </c>
      <c r="D31" s="25">
        <v>392.65194019400002</v>
      </c>
    </row>
    <row r="32" spans="1:4" s="20" customFormat="1" x14ac:dyDescent="0.25">
      <c r="A32" s="23">
        <v>28</v>
      </c>
      <c r="B32" s="24" t="s">
        <v>40</v>
      </c>
      <c r="C32" s="24" t="s">
        <v>28</v>
      </c>
      <c r="D32" s="25">
        <v>500.25745738799998</v>
      </c>
    </row>
    <row r="33" spans="1:4" s="20" customFormat="1" x14ac:dyDescent="0.25">
      <c r="A33" s="23">
        <v>29</v>
      </c>
      <c r="B33" s="24" t="s">
        <v>40</v>
      </c>
      <c r="C33" s="24" t="s">
        <v>32</v>
      </c>
      <c r="D33" s="25">
        <v>194.76833180899999</v>
      </c>
    </row>
    <row r="34" spans="1:4" s="20" customFormat="1" x14ac:dyDescent="0.25">
      <c r="A34" s="23">
        <v>30</v>
      </c>
      <c r="B34" s="24" t="s">
        <v>40</v>
      </c>
      <c r="C34" s="24" t="s">
        <v>32</v>
      </c>
      <c r="D34" s="25">
        <v>57.2333287867</v>
      </c>
    </row>
    <row r="35" spans="1:4" s="20" customFormat="1" x14ac:dyDescent="0.25">
      <c r="A35" s="23">
        <v>31</v>
      </c>
      <c r="B35" s="24" t="s">
        <v>40</v>
      </c>
      <c r="C35" s="24" t="s">
        <v>32</v>
      </c>
      <c r="D35" s="25">
        <v>50.057289406300001</v>
      </c>
    </row>
    <row r="36" spans="1:4" s="20" customFormat="1" x14ac:dyDescent="0.25">
      <c r="A36" s="23">
        <v>32</v>
      </c>
      <c r="B36" s="24" t="s">
        <v>40</v>
      </c>
      <c r="C36" s="24" t="s">
        <v>30</v>
      </c>
      <c r="D36" s="25">
        <v>373.50422412799998</v>
      </c>
    </row>
    <row r="37" spans="1:4" s="20" customFormat="1" x14ac:dyDescent="0.25">
      <c r="A37" s="23">
        <v>33</v>
      </c>
      <c r="B37" s="24" t="s">
        <v>40</v>
      </c>
      <c r="C37" s="24" t="s">
        <v>30</v>
      </c>
      <c r="D37" s="25">
        <v>179.96120443699999</v>
      </c>
    </row>
    <row r="38" spans="1:4" s="20" customFormat="1" x14ac:dyDescent="0.25">
      <c r="A38" s="23">
        <v>34</v>
      </c>
      <c r="B38" s="24" t="s">
        <v>25</v>
      </c>
      <c r="C38" s="24" t="s">
        <v>32</v>
      </c>
      <c r="D38" s="25">
        <v>172.08497259500001</v>
      </c>
    </row>
    <row r="39" spans="1:4" s="20" customFormat="1" x14ac:dyDescent="0.25">
      <c r="A39" s="23">
        <v>35</v>
      </c>
      <c r="B39" s="24" t="s">
        <v>25</v>
      </c>
      <c r="C39" s="24" t="s">
        <v>35</v>
      </c>
      <c r="D39" s="25">
        <v>69.835137516800003</v>
      </c>
    </row>
    <row r="40" spans="1:4" s="20" customFormat="1" x14ac:dyDescent="0.25">
      <c r="A40" s="23">
        <v>36</v>
      </c>
      <c r="B40" s="24" t="s">
        <v>25</v>
      </c>
      <c r="C40" s="24" t="s">
        <v>32</v>
      </c>
      <c r="D40" s="25">
        <v>55.343027624699999</v>
      </c>
    </row>
    <row r="41" spans="1:4" s="20" customFormat="1" x14ac:dyDescent="0.25">
      <c r="A41" s="23">
        <v>37</v>
      </c>
      <c r="B41" s="24" t="s">
        <v>25</v>
      </c>
      <c r="C41" s="24" t="s">
        <v>35</v>
      </c>
      <c r="D41" s="25">
        <v>78.131329346599998</v>
      </c>
    </row>
    <row r="42" spans="1:4" s="20" customFormat="1" x14ac:dyDescent="0.25">
      <c r="A42" s="23">
        <v>38</v>
      </c>
      <c r="B42" s="24" t="s">
        <v>25</v>
      </c>
      <c r="C42" s="24" t="s">
        <v>44</v>
      </c>
      <c r="D42" s="25">
        <v>2080.7774531300001</v>
      </c>
    </row>
    <row r="43" spans="1:4" s="20" customFormat="1" x14ac:dyDescent="0.25">
      <c r="A43" s="23">
        <v>39</v>
      </c>
      <c r="B43" s="24" t="s">
        <v>24</v>
      </c>
      <c r="C43" s="24" t="s">
        <v>43</v>
      </c>
      <c r="D43" s="25">
        <v>218.396535782</v>
      </c>
    </row>
    <row r="44" spans="1:4" s="20" customFormat="1" x14ac:dyDescent="0.25">
      <c r="A44" s="23">
        <v>40</v>
      </c>
      <c r="B44" s="24" t="s">
        <v>24</v>
      </c>
      <c r="C44" s="24" t="s">
        <v>31</v>
      </c>
      <c r="D44" s="25">
        <v>850.23754873999997</v>
      </c>
    </row>
    <row r="45" spans="1:4" s="20" customFormat="1" x14ac:dyDescent="0.25">
      <c r="A45" s="23">
        <v>41</v>
      </c>
      <c r="B45" s="24" t="s">
        <v>24</v>
      </c>
      <c r="C45" s="24" t="s">
        <v>32</v>
      </c>
      <c r="D45" s="25">
        <v>110.545936535</v>
      </c>
    </row>
    <row r="46" spans="1:4" s="20" customFormat="1" x14ac:dyDescent="0.25">
      <c r="A46" s="23">
        <v>42</v>
      </c>
      <c r="B46" s="24" t="s">
        <v>24</v>
      </c>
      <c r="C46" s="24" t="s">
        <v>32</v>
      </c>
      <c r="D46" s="25">
        <v>80.826669006900005</v>
      </c>
    </row>
    <row r="47" spans="1:4" s="20" customFormat="1" x14ac:dyDescent="0.25">
      <c r="A47" s="23">
        <v>43</v>
      </c>
      <c r="B47" s="24" t="s">
        <v>24</v>
      </c>
      <c r="C47" s="24" t="s">
        <v>32</v>
      </c>
      <c r="D47" s="25">
        <v>202.539286258</v>
      </c>
    </row>
    <row r="48" spans="1:4" s="20" customFormat="1" x14ac:dyDescent="0.25">
      <c r="A48" s="23">
        <v>44</v>
      </c>
      <c r="B48" s="24" t="s">
        <v>24</v>
      </c>
      <c r="C48" s="24" t="s">
        <v>32</v>
      </c>
      <c r="D48" s="25">
        <v>463.397755953</v>
      </c>
    </row>
    <row r="49" spans="1:4" s="20" customFormat="1" x14ac:dyDescent="0.25">
      <c r="A49" s="23">
        <v>45</v>
      </c>
      <c r="B49" s="24" t="s">
        <v>25</v>
      </c>
      <c r="C49" s="24" t="s">
        <v>32</v>
      </c>
      <c r="D49" s="25">
        <v>279.13027524400002</v>
      </c>
    </row>
    <row r="50" spans="1:4" s="20" customFormat="1" x14ac:dyDescent="0.25">
      <c r="A50" s="23">
        <v>46</v>
      </c>
      <c r="B50" s="24" t="s">
        <v>25</v>
      </c>
      <c r="C50" s="24" t="s">
        <v>35</v>
      </c>
      <c r="D50" s="25">
        <v>377.35449420499998</v>
      </c>
    </row>
    <row r="51" spans="1:4" s="20" customFormat="1" x14ac:dyDescent="0.25">
      <c r="A51" s="23">
        <v>47</v>
      </c>
      <c r="B51" s="24" t="s">
        <v>25</v>
      </c>
      <c r="C51" s="24" t="s">
        <v>32</v>
      </c>
      <c r="D51" s="25">
        <v>429.37205308599999</v>
      </c>
    </row>
    <row r="52" spans="1:4" s="20" customFormat="1" x14ac:dyDescent="0.25">
      <c r="A52" s="23">
        <v>48</v>
      </c>
      <c r="B52" s="24" t="s">
        <v>25</v>
      </c>
      <c r="C52" s="24" t="s">
        <v>28</v>
      </c>
      <c r="D52" s="25">
        <v>257.18220078100001</v>
      </c>
    </row>
    <row r="53" spans="1:4" s="20" customFormat="1" x14ac:dyDescent="0.25">
      <c r="A53" s="23">
        <v>49</v>
      </c>
      <c r="B53" s="24" t="s">
        <v>25</v>
      </c>
      <c r="C53" s="24" t="s">
        <v>35</v>
      </c>
      <c r="D53" s="25">
        <v>845.02195454000002</v>
      </c>
    </row>
    <row r="54" spans="1:4" s="20" customFormat="1" x14ac:dyDescent="0.25">
      <c r="A54" s="23">
        <v>50</v>
      </c>
      <c r="B54" s="24" t="s">
        <v>25</v>
      </c>
      <c r="C54" s="24" t="s">
        <v>35</v>
      </c>
      <c r="D54" s="25">
        <v>378.509662934</v>
      </c>
    </row>
    <row r="55" spans="1:4" s="20" customFormat="1" x14ac:dyDescent="0.25">
      <c r="A55" s="23">
        <v>51</v>
      </c>
      <c r="B55" s="24" t="s">
        <v>25</v>
      </c>
      <c r="C55" s="24" t="s">
        <v>28</v>
      </c>
      <c r="D55" s="25">
        <v>660.95926520800003</v>
      </c>
    </row>
    <row r="56" spans="1:4" s="20" customFormat="1" x14ac:dyDescent="0.25">
      <c r="A56" s="23">
        <v>52</v>
      </c>
      <c r="B56" s="24" t="s">
        <v>25</v>
      </c>
      <c r="C56" s="24" t="s">
        <v>45</v>
      </c>
      <c r="D56" s="25">
        <v>706.08697709299997</v>
      </c>
    </row>
    <row r="57" spans="1:4" s="20" customFormat="1" x14ac:dyDescent="0.25">
      <c r="A57" s="23">
        <v>53</v>
      </c>
      <c r="B57" s="24" t="s">
        <v>24</v>
      </c>
      <c r="C57" s="24" t="s">
        <v>42</v>
      </c>
      <c r="D57" s="25">
        <v>1813.1621312</v>
      </c>
    </row>
    <row r="58" spans="1:4" s="20" customFormat="1" x14ac:dyDescent="0.25">
      <c r="A58" s="23">
        <v>54</v>
      </c>
      <c r="B58" s="24" t="s">
        <v>24</v>
      </c>
      <c r="C58" s="24" t="s">
        <v>31</v>
      </c>
      <c r="D58" s="25">
        <v>507.35420379700003</v>
      </c>
    </row>
    <row r="59" spans="1:4" s="20" customFormat="1" x14ac:dyDescent="0.25">
      <c r="A59" s="23">
        <v>55</v>
      </c>
      <c r="B59" s="24" t="s">
        <v>24</v>
      </c>
      <c r="C59" s="24" t="s">
        <v>43</v>
      </c>
      <c r="D59" s="25">
        <v>566.260998073</v>
      </c>
    </row>
    <row r="60" spans="1:4" s="20" customFormat="1" x14ac:dyDescent="0.25">
      <c r="A60" s="23">
        <v>56</v>
      </c>
      <c r="B60" s="24" t="s">
        <v>24</v>
      </c>
      <c r="C60" s="24" t="s">
        <v>31</v>
      </c>
      <c r="D60" s="25">
        <v>26.253776441500001</v>
      </c>
    </row>
    <row r="61" spans="1:4" s="20" customFormat="1" x14ac:dyDescent="0.25">
      <c r="A61" s="23">
        <v>57</v>
      </c>
      <c r="B61" s="24" t="s">
        <v>24</v>
      </c>
      <c r="C61" s="24" t="s">
        <v>31</v>
      </c>
      <c r="D61" s="25">
        <v>27.894637423399999</v>
      </c>
    </row>
    <row r="62" spans="1:4" s="20" customFormat="1" x14ac:dyDescent="0.25">
      <c r="A62" s="23">
        <v>58</v>
      </c>
      <c r="B62" s="24" t="s">
        <v>24</v>
      </c>
      <c r="C62" s="24" t="s">
        <v>31</v>
      </c>
      <c r="D62" s="25">
        <v>495.21180527400003</v>
      </c>
    </row>
    <row r="63" spans="1:4" s="20" customFormat="1" x14ac:dyDescent="0.25">
      <c r="A63" s="23">
        <v>59</v>
      </c>
      <c r="B63" s="24" t="s">
        <v>25</v>
      </c>
      <c r="C63" s="24" t="s">
        <v>31</v>
      </c>
      <c r="D63" s="25">
        <v>313.78731008199998</v>
      </c>
    </row>
    <row r="64" spans="1:4" x14ac:dyDescent="0.25">
      <c r="A64" s="23">
        <v>60</v>
      </c>
      <c r="B64" s="24" t="s">
        <v>25</v>
      </c>
      <c r="C64" s="24" t="s">
        <v>35</v>
      </c>
      <c r="D64" s="25">
        <v>260.89683586299998</v>
      </c>
    </row>
    <row r="65" spans="1:4" x14ac:dyDescent="0.25">
      <c r="A65" s="23">
        <v>61</v>
      </c>
      <c r="B65" s="24" t="s">
        <v>25</v>
      </c>
      <c r="C65" s="24" t="s">
        <v>31</v>
      </c>
      <c r="D65" s="25">
        <v>374.717981624</v>
      </c>
    </row>
    <row r="66" spans="1:4" x14ac:dyDescent="0.25">
      <c r="A66" s="23">
        <v>62</v>
      </c>
      <c r="B66" s="24" t="s">
        <v>24</v>
      </c>
      <c r="C66" s="24" t="s">
        <v>43</v>
      </c>
      <c r="D66" s="25">
        <v>382.40985523099999</v>
      </c>
    </row>
    <row r="67" spans="1:4" x14ac:dyDescent="0.25">
      <c r="A67" s="79" t="s">
        <v>56</v>
      </c>
      <c r="B67" s="79"/>
      <c r="C67" s="79"/>
      <c r="D67" s="40">
        <f>SUM(D5:D66)</f>
        <v>25880.094126502197</v>
      </c>
    </row>
  </sheetData>
  <mergeCells count="1">
    <mergeCell ref="A67:C6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tableau taux EV</vt:lpstr>
      <vt:lpstr>arbres alignement</vt:lpstr>
      <vt:lpstr>arbres isolés</vt:lpstr>
      <vt:lpstr>EV surfaciques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Kamel</dc:creator>
  <cp:lastModifiedBy>Abdelkarim MKADEM</cp:lastModifiedBy>
  <dcterms:created xsi:type="dcterms:W3CDTF">2018-12-19T08:44:40Z</dcterms:created>
  <dcterms:modified xsi:type="dcterms:W3CDTF">2025-05-30T08:29:58Z</dcterms:modified>
</cp:coreProperties>
</file>